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400" yWindow="520" windowWidth="33120" windowHeight="16920"/>
  </bookViews>
  <sheets>
    <sheet name="Sheet1" sheetId="1" r:id="rId1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W396" i="1"/>
  <c r="U396"/>
  <c r="T396"/>
  <c r="W395"/>
  <c r="U395"/>
  <c r="T395"/>
  <c r="W393"/>
  <c r="U393"/>
  <c r="T393"/>
  <c r="W308"/>
  <c r="V308"/>
  <c r="U308"/>
  <c r="T308"/>
  <c r="W258"/>
  <c r="V258"/>
  <c r="U258"/>
  <c r="T258"/>
  <c r="W381"/>
  <c r="U381"/>
  <c r="T381"/>
  <c r="W282"/>
  <c r="V282"/>
  <c r="U282"/>
  <c r="T282"/>
  <c r="W358"/>
  <c r="V358"/>
  <c r="U358"/>
  <c r="T358"/>
  <c r="W239"/>
  <c r="V239"/>
  <c r="U239"/>
  <c r="T239"/>
  <c r="W375"/>
  <c r="V375"/>
  <c r="U375"/>
  <c r="T375"/>
  <c r="W274"/>
  <c r="V274"/>
  <c r="U274"/>
  <c r="T274"/>
  <c r="W390"/>
  <c r="V390"/>
  <c r="U390"/>
  <c r="T390"/>
  <c r="W333"/>
  <c r="V333"/>
  <c r="U333"/>
  <c r="T333"/>
  <c r="W206"/>
  <c r="V206"/>
  <c r="U206"/>
  <c r="T206"/>
  <c r="W198"/>
  <c r="V198"/>
  <c r="U198"/>
  <c r="T198"/>
  <c r="W316"/>
  <c r="V316"/>
  <c r="U316"/>
  <c r="T316"/>
  <c r="W383"/>
  <c r="V383"/>
  <c r="U383"/>
  <c r="T383"/>
  <c r="W291"/>
  <c r="V291"/>
  <c r="U291"/>
  <c r="T291"/>
  <c r="W168"/>
  <c r="V168"/>
  <c r="U168"/>
  <c r="T168"/>
  <c r="W166"/>
  <c r="V166"/>
  <c r="U166"/>
  <c r="T166"/>
  <c r="W337"/>
  <c r="V337"/>
  <c r="U337"/>
  <c r="T337"/>
  <c r="W332"/>
  <c r="V332"/>
  <c r="U332"/>
  <c r="T332"/>
  <c r="W331"/>
  <c r="V331"/>
  <c r="U331"/>
  <c r="T331"/>
  <c r="W327"/>
  <c r="V327"/>
  <c r="U327"/>
  <c r="T327"/>
  <c r="W280"/>
  <c r="V280"/>
  <c r="U280"/>
  <c r="T280"/>
  <c r="W382"/>
  <c r="V382"/>
  <c r="U382"/>
  <c r="T382"/>
  <c r="W380"/>
  <c r="V380"/>
  <c r="U380"/>
  <c r="T380"/>
  <c r="W369"/>
  <c r="V369"/>
  <c r="U369"/>
  <c r="T369"/>
  <c r="W221"/>
  <c r="V221"/>
  <c r="U221"/>
  <c r="T221"/>
  <c r="W363"/>
  <c r="V363"/>
  <c r="U363"/>
  <c r="T363"/>
  <c r="W191"/>
  <c r="V191"/>
  <c r="U191"/>
  <c r="T191"/>
  <c r="W321"/>
  <c r="V321"/>
  <c r="U321"/>
  <c r="T321"/>
  <c r="W385"/>
  <c r="V385"/>
  <c r="U385"/>
  <c r="T385"/>
  <c r="W134"/>
  <c r="V134"/>
  <c r="U134"/>
  <c r="T134"/>
  <c r="W171"/>
  <c r="V171"/>
  <c r="U171"/>
  <c r="T171"/>
  <c r="W256"/>
  <c r="V256"/>
  <c r="U256"/>
  <c r="T256"/>
  <c r="W356"/>
  <c r="V356"/>
  <c r="U356"/>
  <c r="T356"/>
  <c r="W354"/>
  <c r="V354"/>
  <c r="U354"/>
  <c r="T354"/>
  <c r="W244"/>
  <c r="V244"/>
  <c r="U244"/>
  <c r="T244"/>
  <c r="W160"/>
  <c r="V160"/>
  <c r="U160"/>
  <c r="T160"/>
  <c r="W353"/>
  <c r="V353"/>
  <c r="U353"/>
  <c r="T353"/>
  <c r="W351"/>
  <c r="V351"/>
  <c r="U351"/>
  <c r="T351"/>
  <c r="W184"/>
  <c r="V184"/>
  <c r="U184"/>
  <c r="T184"/>
  <c r="W388"/>
  <c r="V388"/>
  <c r="U388"/>
  <c r="T388"/>
  <c r="W202"/>
  <c r="V202"/>
  <c r="U202"/>
  <c r="T202"/>
  <c r="W384"/>
  <c r="V384"/>
  <c r="U384"/>
  <c r="T384"/>
  <c r="W347"/>
  <c r="V347"/>
  <c r="U347"/>
  <c r="T347"/>
  <c r="W195"/>
  <c r="V195"/>
  <c r="U195"/>
  <c r="T195"/>
  <c r="W398"/>
  <c r="V398"/>
  <c r="U398"/>
  <c r="T398"/>
  <c r="W317"/>
  <c r="V317"/>
  <c r="U317"/>
  <c r="T317"/>
  <c r="W247"/>
  <c r="V247"/>
  <c r="U247"/>
  <c r="T247"/>
  <c r="W231"/>
  <c r="V231"/>
  <c r="U231"/>
  <c r="T231"/>
  <c r="W144"/>
  <c r="V144"/>
  <c r="U144"/>
  <c r="T144"/>
  <c r="W167"/>
  <c r="V167"/>
  <c r="U167"/>
  <c r="T167"/>
  <c r="W365"/>
  <c r="V365"/>
  <c r="U365"/>
  <c r="T365"/>
  <c r="W386"/>
  <c r="V386"/>
  <c r="U386"/>
  <c r="T386"/>
  <c r="W315"/>
  <c r="V315"/>
  <c r="U315"/>
  <c r="T315"/>
  <c r="W213"/>
  <c r="V213"/>
  <c r="U213"/>
  <c r="T213"/>
  <c r="W341"/>
  <c r="V341"/>
  <c r="U341"/>
  <c r="T341"/>
  <c r="W294"/>
  <c r="V294"/>
  <c r="U294"/>
  <c r="T294"/>
  <c r="W186"/>
  <c r="V186"/>
  <c r="U186"/>
  <c r="T186"/>
  <c r="W290"/>
  <c r="V290"/>
  <c r="U290"/>
  <c r="T290"/>
  <c r="W338"/>
  <c r="V338"/>
  <c r="U338"/>
  <c r="T338"/>
  <c r="W288"/>
  <c r="V288"/>
  <c r="U288"/>
  <c r="T288"/>
  <c r="W336"/>
  <c r="V336"/>
  <c r="U336"/>
  <c r="T336"/>
  <c r="W335"/>
  <c r="V335"/>
  <c r="U335"/>
  <c r="T335"/>
  <c r="W285"/>
  <c r="V285"/>
  <c r="U285"/>
  <c r="T285"/>
  <c r="W284"/>
  <c r="V284"/>
  <c r="U284"/>
  <c r="T284"/>
  <c r="W182"/>
  <c r="V182"/>
  <c r="U182"/>
  <c r="T182"/>
  <c r="W238"/>
  <c r="V238"/>
  <c r="U238"/>
  <c r="T238"/>
  <c r="W236"/>
  <c r="V236"/>
  <c r="U236"/>
  <c r="T236"/>
  <c r="W209"/>
  <c r="V209"/>
  <c r="U209"/>
  <c r="T209"/>
  <c r="W330"/>
  <c r="V330"/>
  <c r="U330"/>
  <c r="T330"/>
  <c r="W279"/>
  <c r="V279"/>
  <c r="U279"/>
  <c r="T279"/>
  <c r="W312"/>
  <c r="V312"/>
  <c r="U312"/>
  <c r="T312"/>
  <c r="W373"/>
  <c r="V373"/>
  <c r="U373"/>
  <c r="T373"/>
  <c r="W278"/>
  <c r="V278"/>
  <c r="U278"/>
  <c r="T278"/>
  <c r="W276"/>
  <c r="V276"/>
  <c r="U276"/>
  <c r="T276"/>
  <c r="W281"/>
  <c r="V281"/>
  <c r="U281"/>
  <c r="T281"/>
  <c r="W394"/>
  <c r="V394"/>
  <c r="U394"/>
  <c r="T394"/>
  <c r="W359"/>
  <c r="V359"/>
  <c r="U359"/>
  <c r="T359"/>
  <c r="W392"/>
  <c r="V392"/>
  <c r="U392"/>
  <c r="T392"/>
  <c r="W222"/>
  <c r="V222"/>
  <c r="U222"/>
  <c r="T222"/>
  <c r="W201"/>
  <c r="V201"/>
  <c r="U201"/>
  <c r="T201"/>
  <c r="W262"/>
  <c r="V262"/>
  <c r="U262"/>
  <c r="T262"/>
  <c r="W273"/>
  <c r="V273"/>
  <c r="U273"/>
  <c r="T273"/>
  <c r="W271"/>
  <c r="V271"/>
  <c r="U271"/>
  <c r="T271"/>
  <c r="W270"/>
  <c r="V270"/>
  <c r="U270"/>
  <c r="T270"/>
  <c r="W361"/>
  <c r="V361"/>
  <c r="U361"/>
  <c r="T361"/>
  <c r="W217"/>
  <c r="V217"/>
  <c r="U217"/>
  <c r="T217"/>
  <c r="W360"/>
  <c r="V360"/>
  <c r="U360"/>
  <c r="T360"/>
  <c r="W269"/>
  <c r="V269"/>
  <c r="U269"/>
  <c r="T269"/>
  <c r="W214"/>
  <c r="V214"/>
  <c r="U214"/>
  <c r="T214"/>
  <c r="W320"/>
  <c r="V320"/>
  <c r="U320"/>
  <c r="T320"/>
  <c r="W177"/>
  <c r="V177"/>
  <c r="U177"/>
  <c r="T177"/>
  <c r="W267"/>
  <c r="V267"/>
  <c r="U267"/>
  <c r="T267"/>
  <c r="W176"/>
  <c r="V176"/>
  <c r="U176"/>
  <c r="T176"/>
  <c r="W226"/>
  <c r="V226"/>
  <c r="U226"/>
  <c r="T226"/>
  <c r="W310"/>
  <c r="V310"/>
  <c r="U310"/>
  <c r="T310"/>
  <c r="W309"/>
  <c r="V309"/>
  <c r="U309"/>
  <c r="T309"/>
  <c r="W159"/>
  <c r="V159"/>
  <c r="U159"/>
  <c r="T159"/>
  <c r="W307"/>
  <c r="V307"/>
  <c r="U307"/>
  <c r="T307"/>
  <c r="W306"/>
  <c r="V306"/>
  <c r="U306"/>
  <c r="T306"/>
  <c r="W305"/>
  <c r="V305"/>
  <c r="U305"/>
  <c r="T305"/>
  <c r="W304"/>
  <c r="V304"/>
  <c r="U304"/>
  <c r="T304"/>
  <c r="W303"/>
  <c r="V303"/>
  <c r="U303"/>
  <c r="T303"/>
  <c r="W379"/>
  <c r="V379"/>
  <c r="U379"/>
  <c r="T379"/>
  <c r="W301"/>
  <c r="V301"/>
  <c r="U301"/>
  <c r="T301"/>
  <c r="W218"/>
  <c r="V218"/>
  <c r="U218"/>
  <c r="T218"/>
  <c r="W378"/>
  <c r="V378"/>
  <c r="U378"/>
  <c r="T378"/>
  <c r="W377"/>
  <c r="V377"/>
  <c r="U377"/>
  <c r="T377"/>
  <c r="W299"/>
  <c r="V299"/>
  <c r="U299"/>
  <c r="T299"/>
  <c r="W298"/>
  <c r="V298"/>
  <c r="U298"/>
  <c r="T298"/>
  <c r="W172"/>
  <c r="V172"/>
  <c r="U172"/>
  <c r="T172"/>
  <c r="W248"/>
  <c r="V248"/>
  <c r="U248"/>
  <c r="T248"/>
  <c r="W227"/>
  <c r="V227"/>
  <c r="U227"/>
  <c r="T227"/>
  <c r="W370"/>
  <c r="V370"/>
  <c r="U370"/>
  <c r="T370"/>
  <c r="W323"/>
  <c r="V323"/>
  <c r="U323"/>
  <c r="T323"/>
  <c r="W194"/>
  <c r="V194"/>
  <c r="U194"/>
  <c r="T194"/>
  <c r="W322"/>
  <c r="V322"/>
  <c r="U322"/>
  <c r="T322"/>
  <c r="W264"/>
  <c r="V264"/>
  <c r="U264"/>
  <c r="T264"/>
  <c r="W193"/>
  <c r="V193"/>
  <c r="U193"/>
  <c r="T193"/>
  <c r="W366"/>
  <c r="V366"/>
  <c r="U366"/>
  <c r="T366"/>
  <c r="W368"/>
  <c r="V368"/>
  <c r="U368"/>
  <c r="T368"/>
  <c r="W156"/>
  <c r="V156"/>
  <c r="U156"/>
  <c r="T156"/>
  <c r="W246"/>
  <c r="V246"/>
  <c r="U246"/>
  <c r="T246"/>
  <c r="W219"/>
  <c r="V219"/>
  <c r="U219"/>
  <c r="T219"/>
  <c r="W259"/>
  <c r="V259"/>
  <c r="U259"/>
  <c r="T259"/>
  <c r="W189"/>
  <c r="V189"/>
  <c r="U189"/>
  <c r="T189"/>
  <c r="W204"/>
  <c r="V204"/>
  <c r="U204"/>
  <c r="T204"/>
  <c r="W188"/>
  <c r="V188"/>
  <c r="U188"/>
  <c r="T188"/>
  <c r="W120"/>
  <c r="V120"/>
  <c r="U120"/>
  <c r="T120"/>
  <c r="W399"/>
  <c r="V399"/>
  <c r="U399"/>
  <c r="T399"/>
  <c r="W357"/>
  <c r="V357"/>
  <c r="U357"/>
  <c r="T357"/>
  <c r="W376"/>
  <c r="V376"/>
  <c r="U376"/>
  <c r="T376"/>
  <c r="W296"/>
  <c r="V296"/>
  <c r="U296"/>
  <c r="T296"/>
  <c r="W295"/>
  <c r="V295"/>
  <c r="U295"/>
  <c r="T295"/>
  <c r="W342"/>
  <c r="V342"/>
  <c r="U342"/>
  <c r="T342"/>
  <c r="W212"/>
  <c r="V212"/>
  <c r="U212"/>
  <c r="T212"/>
  <c r="W245"/>
  <c r="V245"/>
  <c r="U245"/>
  <c r="T245"/>
  <c r="W340"/>
  <c r="V340"/>
  <c r="U340"/>
  <c r="T340"/>
  <c r="W292"/>
  <c r="V292"/>
  <c r="U292"/>
  <c r="T292"/>
  <c r="W243"/>
  <c r="V243"/>
  <c r="U243"/>
  <c r="T243"/>
  <c r="W185"/>
  <c r="V185"/>
  <c r="U185"/>
  <c r="T185"/>
  <c r="W289"/>
  <c r="V289"/>
  <c r="U289"/>
  <c r="T289"/>
  <c r="W339"/>
  <c r="V339"/>
  <c r="U339"/>
  <c r="T339"/>
  <c r="W286"/>
  <c r="V286"/>
  <c r="U286"/>
  <c r="T286"/>
  <c r="W240"/>
  <c r="V240"/>
  <c r="U240"/>
  <c r="T240"/>
  <c r="W374"/>
  <c r="V374"/>
  <c r="U374"/>
  <c r="T374"/>
  <c r="W272"/>
  <c r="V272"/>
  <c r="U272"/>
  <c r="T272"/>
  <c r="W210"/>
  <c r="V210"/>
  <c r="U210"/>
  <c r="T210"/>
  <c r="W334"/>
  <c r="V334"/>
  <c r="U334"/>
  <c r="T334"/>
  <c r="W237"/>
  <c r="V237"/>
  <c r="U237"/>
  <c r="T237"/>
  <c r="W208"/>
  <c r="V208"/>
  <c r="U208"/>
  <c r="T208"/>
  <c r="W319"/>
  <c r="V319"/>
  <c r="U319"/>
  <c r="T319"/>
  <c r="W318"/>
  <c r="V318"/>
  <c r="U318"/>
  <c r="T318"/>
  <c r="W207"/>
  <c r="V207"/>
  <c r="U207"/>
  <c r="T207"/>
  <c r="W232"/>
  <c r="V232"/>
  <c r="U232"/>
  <c r="T232"/>
  <c r="W142"/>
  <c r="V142"/>
  <c r="U142"/>
  <c r="T142"/>
  <c r="W205"/>
  <c r="V205"/>
  <c r="U205"/>
  <c r="T205"/>
  <c r="W389"/>
  <c r="V389"/>
  <c r="U389"/>
  <c r="T389"/>
  <c r="W314"/>
  <c r="V314"/>
  <c r="U314"/>
  <c r="T314"/>
  <c r="W329"/>
  <c r="V329"/>
  <c r="U329"/>
  <c r="T329"/>
  <c r="W324"/>
  <c r="V324"/>
  <c r="U324"/>
  <c r="T324"/>
  <c r="W230"/>
  <c r="V230"/>
  <c r="U230"/>
  <c r="T230"/>
  <c r="W328"/>
  <c r="V328"/>
  <c r="U328"/>
  <c r="T328"/>
  <c r="W119"/>
  <c r="V119"/>
  <c r="U119"/>
  <c r="T119"/>
  <c r="W192"/>
  <c r="V192"/>
  <c r="U192"/>
  <c r="T192"/>
  <c r="W372"/>
  <c r="V372"/>
  <c r="U372"/>
  <c r="T372"/>
  <c r="W371"/>
  <c r="V371"/>
  <c r="U371"/>
  <c r="T371"/>
  <c r="W136"/>
  <c r="V136"/>
  <c r="U136"/>
  <c r="T136"/>
  <c r="W326"/>
  <c r="V326"/>
  <c r="U326"/>
  <c r="T326"/>
  <c r="W268"/>
  <c r="V268"/>
  <c r="U268"/>
  <c r="T268"/>
  <c r="W257"/>
  <c r="V257"/>
  <c r="U257"/>
  <c r="T257"/>
  <c r="W255"/>
  <c r="V255"/>
  <c r="U255"/>
  <c r="T255"/>
  <c r="W254"/>
  <c r="V254"/>
  <c r="U254"/>
  <c r="T254"/>
  <c r="W355"/>
  <c r="V355"/>
  <c r="U355"/>
  <c r="T355"/>
  <c r="W253"/>
  <c r="V253"/>
  <c r="U253"/>
  <c r="T253"/>
  <c r="W252"/>
  <c r="V252"/>
  <c r="U252"/>
  <c r="T252"/>
  <c r="W175"/>
  <c r="V175"/>
  <c r="U175"/>
  <c r="T175"/>
  <c r="W391"/>
  <c r="V391"/>
  <c r="U391"/>
  <c r="T391"/>
  <c r="W352"/>
  <c r="V352"/>
  <c r="U352"/>
  <c r="T352"/>
  <c r="W241"/>
  <c r="V241"/>
  <c r="U241"/>
  <c r="T241"/>
  <c r="W350"/>
  <c r="V350"/>
  <c r="U350"/>
  <c r="T350"/>
  <c r="W141"/>
  <c r="V141"/>
  <c r="U141"/>
  <c r="T141"/>
  <c r="W250"/>
  <c r="V250"/>
  <c r="U250"/>
  <c r="T250"/>
  <c r="W107"/>
  <c r="V107"/>
  <c r="U107"/>
  <c r="T107"/>
  <c r="W196"/>
  <c r="V196"/>
  <c r="U196"/>
  <c r="T196"/>
  <c r="W173"/>
  <c r="V173"/>
  <c r="U173"/>
  <c r="T173"/>
  <c r="W260"/>
  <c r="V260"/>
  <c r="U260"/>
  <c r="T260"/>
  <c r="W349"/>
  <c r="V349"/>
  <c r="U349"/>
  <c r="T349"/>
  <c r="W249"/>
  <c r="V249"/>
  <c r="U249"/>
  <c r="T249"/>
  <c r="W348"/>
  <c r="V348"/>
  <c r="U348"/>
  <c r="T348"/>
  <c r="W346"/>
  <c r="V346"/>
  <c r="U346"/>
  <c r="T346"/>
  <c r="W345"/>
  <c r="V345"/>
  <c r="U345"/>
  <c r="T345"/>
  <c r="W344"/>
  <c r="V344"/>
  <c r="U344"/>
  <c r="T344"/>
  <c r="W99"/>
  <c r="V99"/>
  <c r="U99"/>
  <c r="T99"/>
  <c r="W343"/>
  <c r="V343"/>
  <c r="U343"/>
  <c r="T343"/>
  <c r="W313"/>
  <c r="V313"/>
  <c r="U313"/>
  <c r="T313"/>
  <c r="W362"/>
  <c r="V362"/>
  <c r="U362"/>
  <c r="T362"/>
  <c r="W200"/>
  <c r="V200"/>
  <c r="U200"/>
  <c r="T200"/>
  <c r="W170"/>
  <c r="V170"/>
  <c r="U170"/>
  <c r="T170"/>
  <c r="W146"/>
  <c r="V146"/>
  <c r="U146"/>
  <c r="T146"/>
  <c r="W140"/>
  <c r="V140"/>
  <c r="U140"/>
  <c r="T140"/>
  <c r="W266"/>
  <c r="V266"/>
  <c r="U266"/>
  <c r="T266"/>
  <c r="W265"/>
  <c r="V265"/>
  <c r="U265"/>
  <c r="T265"/>
  <c r="W76"/>
  <c r="V76"/>
  <c r="U76"/>
  <c r="T76"/>
  <c r="W367"/>
  <c r="V367"/>
  <c r="U367"/>
  <c r="T367"/>
  <c r="W161"/>
  <c r="V161"/>
  <c r="U161"/>
  <c r="T161"/>
  <c r="W297"/>
  <c r="V297"/>
  <c r="U297"/>
  <c r="T297"/>
  <c r="W151"/>
  <c r="V151"/>
  <c r="U151"/>
  <c r="T151"/>
  <c r="W91"/>
  <c r="V91"/>
  <c r="U91"/>
  <c r="T91"/>
  <c r="W187"/>
  <c r="V187"/>
  <c r="U187"/>
  <c r="T187"/>
  <c r="W293"/>
  <c r="V293"/>
  <c r="U293"/>
  <c r="T293"/>
  <c r="W169"/>
  <c r="V169"/>
  <c r="U169"/>
  <c r="T169"/>
  <c r="W132"/>
  <c r="V132"/>
  <c r="U132"/>
  <c r="T132"/>
  <c r="W130"/>
  <c r="V130"/>
  <c r="U130"/>
  <c r="T130"/>
  <c r="W242"/>
  <c r="V242"/>
  <c r="U242"/>
  <c r="T242"/>
  <c r="W88"/>
  <c r="V88"/>
  <c r="U88"/>
  <c r="T88"/>
  <c r="W128"/>
  <c r="V128"/>
  <c r="U128"/>
  <c r="T128"/>
  <c r="W165"/>
  <c r="V165"/>
  <c r="U165"/>
  <c r="T165"/>
  <c r="W127"/>
  <c r="V127"/>
  <c r="U127"/>
  <c r="T127"/>
  <c r="W164"/>
  <c r="V164"/>
  <c r="U164"/>
  <c r="T164"/>
  <c r="W235"/>
  <c r="V235"/>
  <c r="U235"/>
  <c r="T235"/>
  <c r="W181"/>
  <c r="V181"/>
  <c r="U181"/>
  <c r="T181"/>
  <c r="W228"/>
  <c r="V228"/>
  <c r="U228"/>
  <c r="T228"/>
  <c r="W234"/>
  <c r="V234"/>
  <c r="U234"/>
  <c r="T234"/>
  <c r="W111"/>
  <c r="V111"/>
  <c r="U111"/>
  <c r="T111"/>
  <c r="W104"/>
  <c r="V104"/>
  <c r="U104"/>
  <c r="T104"/>
  <c r="W110"/>
  <c r="V110"/>
  <c r="U110"/>
  <c r="T110"/>
  <c r="W277"/>
  <c r="V277"/>
  <c r="U277"/>
  <c r="T277"/>
  <c r="W311"/>
  <c r="V311"/>
  <c r="U311"/>
  <c r="T311"/>
  <c r="W199"/>
  <c r="V199"/>
  <c r="U199"/>
  <c r="T199"/>
  <c r="W158"/>
  <c r="V158"/>
  <c r="U158"/>
  <c r="T158"/>
  <c r="W174"/>
  <c r="V174"/>
  <c r="U174"/>
  <c r="T174"/>
  <c r="W137"/>
  <c r="V137"/>
  <c r="U137"/>
  <c r="T137"/>
  <c r="W157"/>
  <c r="V157"/>
  <c r="U157"/>
  <c r="T157"/>
  <c r="W364"/>
  <c r="V364"/>
  <c r="U364"/>
  <c r="T364"/>
  <c r="W102"/>
  <c r="V102"/>
  <c r="U102"/>
  <c r="T102"/>
  <c r="W261"/>
  <c r="V261"/>
  <c r="U261"/>
  <c r="T261"/>
  <c r="W302"/>
  <c r="V302"/>
  <c r="U302"/>
  <c r="T302"/>
  <c r="W116"/>
  <c r="V116"/>
  <c r="U116"/>
  <c r="T116"/>
  <c r="W220"/>
  <c r="V220"/>
  <c r="U220"/>
  <c r="T220"/>
  <c r="W83"/>
  <c r="V83"/>
  <c r="U83"/>
  <c r="T83"/>
  <c r="W82"/>
  <c r="V82"/>
  <c r="U82"/>
  <c r="T82"/>
  <c r="W155"/>
  <c r="V155"/>
  <c r="U155"/>
  <c r="T155"/>
  <c r="W139"/>
  <c r="V139"/>
  <c r="U139"/>
  <c r="T139"/>
  <c r="W300"/>
  <c r="V300"/>
  <c r="U300"/>
  <c r="T300"/>
  <c r="W229"/>
  <c r="V229"/>
  <c r="U229"/>
  <c r="T229"/>
  <c r="W325"/>
  <c r="V325"/>
  <c r="U325"/>
  <c r="T325"/>
  <c r="W216"/>
  <c r="V216"/>
  <c r="U216"/>
  <c r="T216"/>
  <c r="W163"/>
  <c r="V163"/>
  <c r="U163"/>
  <c r="T163"/>
  <c r="W215"/>
  <c r="V215"/>
  <c r="U215"/>
  <c r="T215"/>
  <c r="W121"/>
  <c r="V121"/>
  <c r="U121"/>
  <c r="T121"/>
  <c r="W133"/>
  <c r="V133"/>
  <c r="U133"/>
  <c r="T133"/>
  <c r="W72"/>
  <c r="V72"/>
  <c r="U72"/>
  <c r="T72"/>
  <c r="W275"/>
  <c r="V275"/>
  <c r="U275"/>
  <c r="T275"/>
  <c r="W287"/>
  <c r="V287"/>
  <c r="U287"/>
  <c r="T287"/>
  <c r="W69"/>
  <c r="V69"/>
  <c r="U69"/>
  <c r="T69"/>
  <c r="W211"/>
  <c r="V211"/>
  <c r="U211"/>
  <c r="T211"/>
  <c r="W67"/>
  <c r="V67"/>
  <c r="U67"/>
  <c r="T67"/>
  <c r="W162"/>
  <c r="V162"/>
  <c r="U162"/>
  <c r="T162"/>
  <c r="W126"/>
  <c r="V126"/>
  <c r="U126"/>
  <c r="T126"/>
  <c r="W283"/>
  <c r="V283"/>
  <c r="U283"/>
  <c r="T283"/>
  <c r="W81"/>
  <c r="V81"/>
  <c r="U81"/>
  <c r="T81"/>
  <c r="W225"/>
  <c r="V225"/>
  <c r="U225"/>
  <c r="T225"/>
  <c r="W77"/>
  <c r="V77"/>
  <c r="U77"/>
  <c r="T77"/>
  <c r="W98"/>
  <c r="V98"/>
  <c r="U98"/>
  <c r="T98"/>
  <c r="W263"/>
  <c r="V263"/>
  <c r="U263"/>
  <c r="T263"/>
  <c r="W190"/>
  <c r="V190"/>
  <c r="U190"/>
  <c r="T190"/>
  <c r="W75"/>
  <c r="V75"/>
  <c r="U75"/>
  <c r="T75"/>
  <c r="W203"/>
  <c r="V203"/>
  <c r="U203"/>
  <c r="T203"/>
  <c r="W47"/>
  <c r="V47"/>
  <c r="U47"/>
  <c r="T47"/>
  <c r="W233"/>
  <c r="V233"/>
  <c r="U233"/>
  <c r="T233"/>
  <c r="W179"/>
  <c r="V179"/>
  <c r="U179"/>
  <c r="T179"/>
  <c r="W224"/>
  <c r="V224"/>
  <c r="U224"/>
  <c r="T224"/>
  <c r="W223"/>
  <c r="V223"/>
  <c r="U223"/>
  <c r="T223"/>
  <c r="W114"/>
  <c r="V114"/>
  <c r="U114"/>
  <c r="T114"/>
  <c r="W152"/>
  <c r="V152"/>
  <c r="U152"/>
  <c r="T152"/>
  <c r="W53"/>
  <c r="V53"/>
  <c r="U53"/>
  <c r="T53"/>
  <c r="W105"/>
  <c r="V105"/>
  <c r="U105"/>
  <c r="T105"/>
  <c r="W251"/>
  <c r="V251"/>
  <c r="U251"/>
  <c r="T251"/>
  <c r="W63"/>
  <c r="V63"/>
  <c r="U63"/>
  <c r="T63"/>
  <c r="W103"/>
  <c r="V103"/>
  <c r="U103"/>
  <c r="T103"/>
  <c r="W108"/>
  <c r="V108"/>
  <c r="U108"/>
  <c r="T108"/>
  <c r="W197"/>
  <c r="V197"/>
  <c r="U197"/>
  <c r="T197"/>
  <c r="W60"/>
  <c r="V60"/>
  <c r="U60"/>
  <c r="T60"/>
  <c r="W183"/>
  <c r="V183"/>
  <c r="U183"/>
  <c r="T183"/>
  <c r="W55"/>
  <c r="V55"/>
  <c r="U55"/>
  <c r="T55"/>
  <c r="W100"/>
  <c r="V100"/>
  <c r="U100"/>
  <c r="T100"/>
  <c r="W118"/>
  <c r="V118"/>
  <c r="U118"/>
  <c r="T118"/>
  <c r="W117"/>
  <c r="V117"/>
  <c r="U117"/>
  <c r="T117"/>
  <c r="W94"/>
  <c r="V94"/>
  <c r="U94"/>
  <c r="T94"/>
  <c r="W52"/>
  <c r="V52"/>
  <c r="U52"/>
  <c r="T52"/>
  <c r="W147"/>
  <c r="V147"/>
  <c r="U147"/>
  <c r="T147"/>
  <c r="W122"/>
  <c r="V122"/>
  <c r="U122"/>
  <c r="T122"/>
  <c r="W80"/>
  <c r="V80"/>
  <c r="U80"/>
  <c r="T80"/>
  <c r="W154"/>
  <c r="V154"/>
  <c r="U154"/>
  <c r="T154"/>
  <c r="W71"/>
  <c r="V71"/>
  <c r="U71"/>
  <c r="T71"/>
  <c r="W90"/>
  <c r="V90"/>
  <c r="U90"/>
  <c r="T90"/>
  <c r="W45"/>
  <c r="V45"/>
  <c r="U45"/>
  <c r="T45"/>
  <c r="W131"/>
  <c r="V131"/>
  <c r="U131"/>
  <c r="T131"/>
  <c r="W70"/>
  <c r="V70"/>
  <c r="U70"/>
  <c r="T70"/>
  <c r="W40"/>
  <c r="V40"/>
  <c r="U40"/>
  <c r="T40"/>
  <c r="W39"/>
  <c r="V39"/>
  <c r="U39"/>
  <c r="T39"/>
  <c r="W150"/>
  <c r="V150"/>
  <c r="U150"/>
  <c r="T150"/>
  <c r="W149"/>
  <c r="V149"/>
  <c r="U149"/>
  <c r="T149"/>
  <c r="W54"/>
  <c r="V54"/>
  <c r="U54"/>
  <c r="T54"/>
  <c r="W178"/>
  <c r="V178"/>
  <c r="U178"/>
  <c r="T178"/>
  <c r="W93"/>
  <c r="V93"/>
  <c r="U93"/>
  <c r="T93"/>
  <c r="W50"/>
  <c r="V50"/>
  <c r="U50"/>
  <c r="T50"/>
  <c r="W46"/>
  <c r="V46"/>
  <c r="U46"/>
  <c r="T46"/>
  <c r="W4"/>
  <c r="V4"/>
  <c r="U4"/>
  <c r="T4"/>
  <c r="W125"/>
  <c r="V125"/>
  <c r="U125"/>
  <c r="T125"/>
  <c r="W36"/>
  <c r="V36"/>
  <c r="U36"/>
  <c r="T36"/>
  <c r="W124"/>
  <c r="V124"/>
  <c r="U124"/>
  <c r="T124"/>
  <c r="W123"/>
  <c r="V123"/>
  <c r="U123"/>
  <c r="T123"/>
  <c r="W35"/>
  <c r="V35"/>
  <c r="U35"/>
  <c r="T35"/>
  <c r="W34"/>
  <c r="V34"/>
  <c r="U34"/>
  <c r="T34"/>
  <c r="W62"/>
  <c r="V62"/>
  <c r="U62"/>
  <c r="T62"/>
  <c r="W84"/>
  <c r="V84"/>
  <c r="U84"/>
  <c r="T84"/>
  <c r="W33"/>
  <c r="V33"/>
  <c r="U33"/>
  <c r="T33"/>
  <c r="W32"/>
  <c r="V32"/>
  <c r="U32"/>
  <c r="T32"/>
  <c r="W31"/>
  <c r="V31"/>
  <c r="U31"/>
  <c r="T31"/>
  <c r="W101"/>
  <c r="V101"/>
  <c r="U101"/>
  <c r="T101"/>
  <c r="W58"/>
  <c r="V58"/>
  <c r="U58"/>
  <c r="T58"/>
  <c r="W30"/>
  <c r="V30"/>
  <c r="U30"/>
  <c r="T30"/>
  <c r="W29"/>
  <c r="V29"/>
  <c r="U29"/>
  <c r="T29"/>
  <c r="W28"/>
  <c r="V28"/>
  <c r="U28"/>
  <c r="T28"/>
  <c r="W79"/>
  <c r="V79"/>
  <c r="U79"/>
  <c r="T79"/>
  <c r="W25"/>
  <c r="V25"/>
  <c r="U25"/>
  <c r="T25"/>
  <c r="W22"/>
  <c r="V22"/>
  <c r="U22"/>
  <c r="T22"/>
  <c r="W180"/>
  <c r="V180"/>
  <c r="U180"/>
  <c r="T180"/>
  <c r="W138"/>
  <c r="V138"/>
  <c r="U138"/>
  <c r="T138"/>
  <c r="W74"/>
  <c r="V74"/>
  <c r="U74"/>
  <c r="T74"/>
  <c r="W44"/>
  <c r="V44"/>
  <c r="U44"/>
  <c r="T44"/>
  <c r="W43"/>
  <c r="V43"/>
  <c r="U43"/>
  <c r="T43"/>
  <c r="W96"/>
  <c r="V96"/>
  <c r="U96"/>
  <c r="T96"/>
  <c r="W95"/>
  <c r="V95"/>
  <c r="U95"/>
  <c r="T95"/>
  <c r="W14"/>
  <c r="V14"/>
  <c r="U14"/>
  <c r="T14"/>
  <c r="W10"/>
  <c r="V10"/>
  <c r="U10"/>
  <c r="T10"/>
  <c r="V387"/>
  <c r="U387"/>
  <c r="T387"/>
  <c r="W42"/>
  <c r="V42"/>
  <c r="U42"/>
  <c r="T42"/>
  <c r="W115"/>
  <c r="V115"/>
  <c r="U115"/>
  <c r="T115"/>
  <c r="W5"/>
  <c r="V5"/>
  <c r="U5"/>
  <c r="T5"/>
  <c r="W26"/>
  <c r="V26"/>
  <c r="U26"/>
  <c r="T26"/>
  <c r="W92"/>
  <c r="V92"/>
  <c r="U92"/>
  <c r="T92"/>
  <c r="W89"/>
  <c r="V89"/>
  <c r="U89"/>
  <c r="T89"/>
  <c r="W129"/>
  <c r="V129"/>
  <c r="U129"/>
  <c r="T129"/>
  <c r="W41"/>
  <c r="V41"/>
  <c r="U41"/>
  <c r="T41"/>
  <c r="W87"/>
  <c r="V87"/>
  <c r="U87"/>
  <c r="T87"/>
  <c r="W65"/>
  <c r="V65"/>
  <c r="U65"/>
  <c r="T65"/>
  <c r="W113"/>
  <c r="V113"/>
  <c r="U113"/>
  <c r="T113"/>
  <c r="W49"/>
  <c r="V49"/>
  <c r="U49"/>
  <c r="T49"/>
  <c r="W153"/>
  <c r="V153"/>
  <c r="U153"/>
  <c r="T153"/>
  <c r="W48"/>
  <c r="V48"/>
  <c r="U48"/>
  <c r="T48"/>
  <c r="W24"/>
  <c r="V24"/>
  <c r="U24"/>
  <c r="T24"/>
  <c r="W135"/>
  <c r="V135"/>
  <c r="U135"/>
  <c r="T135"/>
  <c r="W23"/>
  <c r="V23"/>
  <c r="U23"/>
  <c r="T23"/>
  <c r="W64"/>
  <c r="V64"/>
  <c r="U64"/>
  <c r="T64"/>
  <c r="W145"/>
  <c r="V145"/>
  <c r="U145"/>
  <c r="T145"/>
  <c r="W97"/>
  <c r="V97"/>
  <c r="U97"/>
  <c r="T97"/>
  <c r="W19"/>
  <c r="V19"/>
  <c r="U19"/>
  <c r="T19"/>
  <c r="W109"/>
  <c r="V109"/>
  <c r="U109"/>
  <c r="T109"/>
  <c r="W61"/>
  <c r="V61"/>
  <c r="U61"/>
  <c r="T61"/>
  <c r="W16"/>
  <c r="V16"/>
  <c r="U16"/>
  <c r="T16"/>
  <c r="W13"/>
  <c r="V13"/>
  <c r="U13"/>
  <c r="T13"/>
  <c r="W12"/>
  <c r="V12"/>
  <c r="U12"/>
  <c r="T12"/>
  <c r="W11"/>
  <c r="V11"/>
  <c r="U11"/>
  <c r="T11"/>
  <c r="W9"/>
  <c r="V9"/>
  <c r="U9"/>
  <c r="T9"/>
  <c r="W59"/>
  <c r="V59"/>
  <c r="U59"/>
  <c r="T59"/>
  <c r="W57"/>
  <c r="V57"/>
  <c r="U57"/>
  <c r="T57"/>
  <c r="W148"/>
  <c r="V148"/>
  <c r="U148"/>
  <c r="T148"/>
  <c r="W21"/>
  <c r="V21"/>
  <c r="U21"/>
  <c r="T21"/>
  <c r="W8"/>
  <c r="V8"/>
  <c r="U8"/>
  <c r="T8"/>
  <c r="W106"/>
  <c r="V106"/>
  <c r="U106"/>
  <c r="T106"/>
  <c r="W20"/>
  <c r="V20"/>
  <c r="U20"/>
  <c r="T20"/>
  <c r="W17"/>
  <c r="V17"/>
  <c r="U17"/>
  <c r="T17"/>
  <c r="W18"/>
  <c r="V18"/>
  <c r="U18"/>
  <c r="T18"/>
  <c r="W15"/>
  <c r="V15"/>
  <c r="U15"/>
  <c r="T15"/>
  <c r="W68"/>
  <c r="V68"/>
  <c r="U68"/>
  <c r="T68"/>
  <c r="W37"/>
  <c r="V37"/>
  <c r="U37"/>
  <c r="T37"/>
  <c r="W27"/>
  <c r="V27"/>
  <c r="U27"/>
  <c r="T27"/>
  <c r="W51"/>
  <c r="V51"/>
  <c r="U51"/>
  <c r="T51"/>
  <c r="W143"/>
  <c r="V143"/>
  <c r="U143"/>
  <c r="T143"/>
  <c r="W6"/>
  <c r="V6"/>
  <c r="U6"/>
  <c r="T6"/>
  <c r="W73"/>
  <c r="V73"/>
  <c r="U73"/>
  <c r="T73"/>
  <c r="W38"/>
  <c r="V38"/>
  <c r="U38"/>
  <c r="T38"/>
  <c r="W112"/>
  <c r="V112"/>
  <c r="U112"/>
  <c r="T112"/>
  <c r="W66"/>
  <c r="V66"/>
  <c r="U66"/>
  <c r="T66"/>
  <c r="W78"/>
  <c r="V78"/>
  <c r="U78"/>
  <c r="T78"/>
  <c r="W86"/>
  <c r="V86"/>
  <c r="U86"/>
  <c r="T86"/>
  <c r="W56"/>
  <c r="V56"/>
  <c r="U56"/>
  <c r="T56"/>
  <c r="W7"/>
  <c r="U7"/>
  <c r="T7"/>
  <c r="T397"/>
  <c r="W85"/>
  <c r="V85"/>
  <c r="U85"/>
  <c r="T85"/>
</calcChain>
</file>

<file path=xl/sharedStrings.xml><?xml version="1.0" encoding="utf-8"?>
<sst xmlns="http://schemas.openxmlformats.org/spreadsheetml/2006/main" count="7547" uniqueCount="483">
  <si>
    <t>Walsh, Thomas C.</t>
  </si>
  <si>
    <t>Ward, Gerald W.R.</t>
  </si>
  <si>
    <t>Ward, Joanne A.</t>
  </si>
  <si>
    <t>Ward, Kenneth J.</t>
  </si>
  <si>
    <t>Webb, James C.</t>
  </si>
  <si>
    <t>Weber, Lucy M.</t>
  </si>
  <si>
    <t>Welch, David A.</t>
  </si>
  <si>
    <t>Weyler, Kenneth L.</t>
  </si>
  <si>
    <t>Wheeler, Deborah H.</t>
  </si>
  <si>
    <t>White, Andrew A.</t>
  </si>
  <si>
    <t>Whitehouse, Joshua D.</t>
  </si>
  <si>
    <t>Williams, Kermit R</t>
  </si>
  <si>
    <t>Woitkun, Steven J.</t>
  </si>
  <si>
    <t>Wolf, Terry M.</t>
  </si>
  <si>
    <t>Woodbury, David</t>
  </si>
  <si>
    <t>Wright, Ted S.</t>
  </si>
  <si>
    <t>Wuelper, Kurt F.</t>
  </si>
  <si>
    <t>Zaricki, Nick</t>
  </si>
  <si>
    <t>Adjusted</t>
  </si>
  <si>
    <t>Raw Score</t>
  </si>
  <si>
    <t>Life</t>
  </si>
  <si>
    <t>Family</t>
  </si>
  <si>
    <t>n/a</t>
  </si>
  <si>
    <t>Not Excused</t>
  </si>
  <si>
    <t>Jasper, Shawn N.</t>
    <phoneticPr fontId="3" type="noConversion"/>
  </si>
  <si>
    <t>Name</t>
    <phoneticPr fontId="3" type="noConversion"/>
  </si>
  <si>
    <t>Roberts, Kris E.</t>
  </si>
  <si>
    <t>Robertson, Timothy N.</t>
  </si>
  <si>
    <t>Rogers, Katherine D.</t>
  </si>
  <si>
    <t>Rokas, Ted V.</t>
  </si>
  <si>
    <t>Rollins, Skip A.</t>
  </si>
  <si>
    <t>Rollo, Deanna S.</t>
  </si>
  <si>
    <t>Rosenwald, Cindy</t>
  </si>
  <si>
    <t>Rouillard, Claire A.</t>
  </si>
  <si>
    <t>Russell, David H.</t>
  </si>
  <si>
    <t>Sad, Tara A.</t>
  </si>
  <si>
    <t>Sanborn, Laurie J.</t>
  </si>
  <si>
    <t>41</t>
  </si>
  <si>
    <t>Sanders, Elisabeth N.</t>
  </si>
  <si>
    <t>Saunderson, George L.</t>
  </si>
  <si>
    <t>Schleien, Eric I.</t>
  </si>
  <si>
    <t>Schmidt, Andrew R.</t>
  </si>
  <si>
    <t>Schmidt, Peter B.</t>
  </si>
  <si>
    <t>Schmidt, Stephen J.</t>
  </si>
  <si>
    <t>Schuett, Dianne E.</t>
  </si>
  <si>
    <t>Scontsas, Lisa E.</t>
  </si>
  <si>
    <t>Seaworth, Brian</t>
  </si>
  <si>
    <t>Seidel, Carl W</t>
  </si>
  <si>
    <t>Shackett, Jeffrey S.</t>
  </si>
  <si>
    <t>Shattuck, Gilman C.</t>
  </si>
  <si>
    <t>Shaw, Barbara E.</t>
  </si>
  <si>
    <t>Shepardson, Marjorie J.</t>
  </si>
  <si>
    <t>Sherman, Thomas M.</t>
  </si>
  <si>
    <t>Shurtleff, Stephen J.</t>
  </si>
  <si>
    <t>Silva, Peter L.</t>
  </si>
  <si>
    <t>Simmons, Tammy A.</t>
  </si>
  <si>
    <t>Simpson, Alexis</t>
  </si>
  <si>
    <t>Smith, Gregory G.</t>
  </si>
  <si>
    <t>Smith, Marjorie K.</t>
  </si>
  <si>
    <t>Smith, Steven D.</t>
  </si>
  <si>
    <t>Smith, Suzanne J.</t>
  </si>
  <si>
    <t>Smith, Timothy J.</t>
  </si>
  <si>
    <t>Snow, Kendall A.</t>
  </si>
  <si>
    <t>42</t>
  </si>
  <si>
    <t>Soucy, Timothy A.</t>
  </si>
  <si>
    <t>Southworth, Thomas L.</t>
  </si>
  <si>
    <t>Souza, Kathleen F.</t>
  </si>
  <si>
    <t>Spang, Judith T.</t>
  </si>
  <si>
    <t>Spanos, Peter J.</t>
  </si>
  <si>
    <t>Spillane, James A.</t>
  </si>
  <si>
    <t>Sprague, Dale R.</t>
  </si>
  <si>
    <t>Stepanek, Stephen B.</t>
  </si>
  <si>
    <t>Sterling, Franklin W.</t>
  </si>
  <si>
    <t>Stevens, Audrey M.</t>
  </si>
  <si>
    <t>Straight, Phillip N.</t>
  </si>
  <si>
    <t>Sullivan, Daniel J.</t>
  </si>
  <si>
    <t>Sullivan, Victoria L.</t>
  </si>
  <si>
    <t>Sweeney, Joe</t>
  </si>
  <si>
    <t>Sweeney, Shawn P.</t>
  </si>
  <si>
    <t>Sykes, George E.</t>
  </si>
  <si>
    <t>Sylvia, Michael J.</t>
  </si>
  <si>
    <t>Sytek, John</t>
  </si>
  <si>
    <t>Takesian, Charlene F.</t>
  </si>
  <si>
    <t>Tamburello, Daniel J.</t>
  </si>
  <si>
    <t>Tatro, Bruce L.</t>
  </si>
  <si>
    <t>Theberge, Robert L.</t>
  </si>
  <si>
    <t>Tholl, John E.</t>
  </si>
  <si>
    <t>Thomas, Douglas W.</t>
  </si>
  <si>
    <t>Thomas, Yvonne D.</t>
  </si>
  <si>
    <t>Ticehurst, Susan J.</t>
  </si>
  <si>
    <t>Tilton, Benjamin L.</t>
  </si>
  <si>
    <t>Tilton, Franklin T.</t>
  </si>
  <si>
    <t>Tilton, Rio H.</t>
  </si>
  <si>
    <t>Townsend, Charles L.</t>
  </si>
  <si>
    <t>Treleaven, Susan GS</t>
  </si>
  <si>
    <t>True, Chris</t>
  </si>
  <si>
    <t>Tucker, Pamela Z.</t>
  </si>
  <si>
    <t>Turcotte, Alan J.</t>
  </si>
  <si>
    <t>Turcotte, Leonard P.</t>
  </si>
  <si>
    <t>Twombly, Timothy L.</t>
  </si>
  <si>
    <t>Ulery, Jordan G.</t>
  </si>
  <si>
    <t>Umberger, Karen C.</t>
  </si>
  <si>
    <t>Vadney, Herbert R.</t>
  </si>
  <si>
    <t>Vann, Ivy C.</t>
  </si>
  <si>
    <t>Varney, Peter R.</t>
  </si>
  <si>
    <t>Verschueren, James</t>
  </si>
  <si>
    <t>Vose, Michael</t>
  </si>
  <si>
    <t>Wall, Janet G.</t>
  </si>
  <si>
    <t>Wallner, Mary Jane</t>
  </si>
  <si>
    <t>Walsh, Robert M.</t>
  </si>
  <si>
    <t>Long, Douglas B.</t>
  </si>
  <si>
    <t>Long, Patrick T.</t>
  </si>
  <si>
    <t>Lovejoy, Patricia T.</t>
  </si>
  <si>
    <t>Lundgren, David C.</t>
  </si>
  <si>
    <t>Luneau, David</t>
  </si>
  <si>
    <t>Luther, Robert A.</t>
  </si>
  <si>
    <t>MacKay, James R.</t>
  </si>
  <si>
    <t>Maes, Kevin G.</t>
  </si>
  <si>
    <t>Major, Norman L.</t>
  </si>
  <si>
    <t>Mangipudi, Latha D.</t>
  </si>
  <si>
    <t>Manley, Jonathan F.</t>
  </si>
  <si>
    <t>Mann, John E.</t>
  </si>
  <si>
    <t>Manning, John J.</t>
  </si>
  <si>
    <t>Marple, Richard</t>
  </si>
  <si>
    <t>Marston, Dick</t>
  </si>
  <si>
    <t>Martel, Andre A.</t>
  </si>
  <si>
    <t>44</t>
  </si>
  <si>
    <t>Martin, John F.</t>
  </si>
  <si>
    <t>Massimilla, Linda A.</t>
  </si>
  <si>
    <t>Matthews, Carolyn L.</t>
  </si>
  <si>
    <t>McBeath, Rebecca</t>
  </si>
  <si>
    <t>McCarthy, Frank H.</t>
  </si>
  <si>
    <t>McCarthy, Peggy A.</t>
  </si>
  <si>
    <t>McClarren, Donald B</t>
  </si>
  <si>
    <t>McConkey, Mark E.</t>
  </si>
  <si>
    <t>McConnell, James W.</t>
  </si>
  <si>
    <t>McGuire, Carol M.</t>
  </si>
  <si>
    <t>McGuire, Dan</t>
  </si>
  <si>
    <t>McKinney, Betsy</t>
  </si>
  <si>
    <t>McLean, Mark</t>
  </si>
  <si>
    <t>McMahon, Charles E.</t>
  </si>
  <si>
    <t>McNamara, Richard D.</t>
  </si>
  <si>
    <t>Milz, David E.</t>
  </si>
  <si>
    <t>Moffett, Howard M</t>
  </si>
  <si>
    <t>Moody, Marcia G.</t>
  </si>
  <si>
    <t>Moore, Josh</t>
  </si>
  <si>
    <t>Moynihan, Wayne T.</t>
  </si>
  <si>
    <t>Mullen, John A.</t>
  </si>
  <si>
    <t>Murotake, David K.</t>
  </si>
  <si>
    <t>Murphy, Keith</t>
  </si>
  <si>
    <t>Myler, Mel</t>
  </si>
  <si>
    <t>Nelson, Bill G.</t>
  </si>
  <si>
    <t>Nigrello, Robert L.</t>
  </si>
  <si>
    <t>Nordgren, Sharon</t>
  </si>
  <si>
    <t>Notter, Jeanine M.</t>
  </si>
  <si>
    <t>O'Brien, Michael B.</t>
  </si>
  <si>
    <t>O'Brien, William L.</t>
  </si>
  <si>
    <t>O'Connor, John T.</t>
  </si>
  <si>
    <t>O'Hearne, Andrew S.</t>
  </si>
  <si>
    <t>O'Neil, William J.</t>
  </si>
  <si>
    <t>Ober, Lynne M.</t>
  </si>
  <si>
    <t>Ober, Russell T.</t>
  </si>
  <si>
    <t>Ohm, Bill H.</t>
  </si>
  <si>
    <t>Oligny, Jeffrey D.</t>
  </si>
  <si>
    <t>Osborne, Jason M.</t>
  </si>
  <si>
    <t>Oxenham, Lee Walker</t>
  </si>
  <si>
    <t>Packard, Sherman A.</t>
  </si>
  <si>
    <t>Palmer, Barry J.</t>
  </si>
  <si>
    <t>Pantelakos, Laura C.</t>
  </si>
  <si>
    <t>Parent, Jason R.</t>
  </si>
  <si>
    <t>Parison, James A.</t>
  </si>
  <si>
    <t>Parker, Harold B.</t>
  </si>
  <si>
    <t>Parkhurst, Henry A. L.</t>
  </si>
  <si>
    <t>Patten, Dick W.</t>
  </si>
  <si>
    <t>Pearson, William A.</t>
  </si>
  <si>
    <t>Peckham, Michele S.</t>
  </si>
  <si>
    <t>Pellegrino, Anthony J.</t>
  </si>
  <si>
    <t>Peterson, Ken S.</t>
  </si>
  <si>
    <t>Phillips, Larry R.</t>
  </si>
  <si>
    <t>Pierce, David W.</t>
  </si>
  <si>
    <t>Piper, Wendy A.</t>
  </si>
  <si>
    <t>Pitre, Joseph A.</t>
  </si>
  <si>
    <t>Porter, Marjorie A.</t>
  </si>
  <si>
    <t>Potucek, John M.</t>
  </si>
  <si>
    <t>Priestley, Anne K.</t>
  </si>
  <si>
    <t>Proulx, Mark L.</t>
  </si>
  <si>
    <t>Prudhomme-O'Brien, Katherine</t>
  </si>
  <si>
    <t>Rappaport, Laurence M.</t>
  </si>
  <si>
    <t>Ratzki, Mario F.</t>
  </si>
  <si>
    <t>Rice, Chip L.</t>
  </si>
  <si>
    <t>Rice, Frederick C.</t>
  </si>
  <si>
    <t>Rice, Kimberly A.</t>
  </si>
  <si>
    <t>Richardson, Herbert D.</t>
  </si>
  <si>
    <t>Rideout, Leon H.</t>
  </si>
  <si>
    <t>Roberts, Carol R.</t>
  </si>
  <si>
    <t>Gile, Mary Stuart</t>
  </si>
  <si>
    <t>Gionet, Edmond D.</t>
  </si>
  <si>
    <t>Goley, Jeffrey P.</t>
  </si>
  <si>
    <t>Gonzalez, Carlos E</t>
  </si>
  <si>
    <t>Gordon, Pamela S.</t>
  </si>
  <si>
    <t>29</t>
  </si>
  <si>
    <t>Gordon, Richard E.</t>
  </si>
  <si>
    <t>35</t>
  </si>
  <si>
    <t>Gorman, Mary J.</t>
  </si>
  <si>
    <t>Gottling, Suzanne H.</t>
  </si>
  <si>
    <t>Gould, Linda</t>
  </si>
  <si>
    <t>Goulette, William J.</t>
  </si>
  <si>
    <t>Graham, Robert V.</t>
  </si>
  <si>
    <t>Gray, James P.</t>
  </si>
  <si>
    <t>Green, Dennis</t>
  </si>
  <si>
    <t>Grenier, James L.</t>
  </si>
  <si>
    <t>Griffin, Barbara J.</t>
  </si>
  <si>
    <t>Griffin, Mary E.</t>
  </si>
  <si>
    <t>Groen, Warren J.</t>
  </si>
  <si>
    <t>Guerette, C. Lee</t>
  </si>
  <si>
    <t>Guthrie, Joseph A.</t>
  </si>
  <si>
    <t>Haefner, Robert H.</t>
  </si>
  <si>
    <t>Hagan, Joseph M.</t>
  </si>
  <si>
    <t>Halstead, Carolyn</t>
  </si>
  <si>
    <t>Hannon, Joseph A.</t>
  </si>
  <si>
    <t>Hansberry, Daniel C.</t>
  </si>
  <si>
    <t>Hansen, Peter T.</t>
  </si>
  <si>
    <t>22</t>
  </si>
  <si>
    <t>Harris, Jeffrey F.</t>
  </si>
  <si>
    <t>Harvey, Suzanne</t>
  </si>
  <si>
    <t>Hatch, William A.</t>
  </si>
  <si>
    <t>Heath, Mary</t>
  </si>
  <si>
    <t>Heffron, Frank H.</t>
  </si>
  <si>
    <t>Henle, Paul J.</t>
  </si>
  <si>
    <t>Hennessey, Erin T.</t>
  </si>
  <si>
    <t>Hennessey, Martha</t>
  </si>
  <si>
    <t>Herbert, Christopher J.</t>
  </si>
  <si>
    <t>Hess, David W.</t>
  </si>
  <si>
    <t>Higgins, Patricia C.</t>
  </si>
  <si>
    <t>Hill, Gregory</t>
  </si>
  <si>
    <t>Hinch, Richard W.</t>
  </si>
  <si>
    <t>Hirsch, Geoffrey D.</t>
  </si>
  <si>
    <t>Hodgdon, Bruce E.</t>
  </si>
  <si>
    <t>Hoell, J.R.</t>
  </si>
  <si>
    <t>Hoelzel, Kathleen M.</t>
  </si>
  <si>
    <t>Hogan, Edith A</t>
  </si>
  <si>
    <t>34</t>
  </si>
  <si>
    <t>Hopper, Gary S.</t>
  </si>
  <si>
    <t>Horn, Werner D.</t>
  </si>
  <si>
    <t>Horrigan, Timothy O.</t>
  </si>
  <si>
    <t>Howard, Jr., Raymond</t>
  </si>
  <si>
    <t>Hull, Robert</t>
  </si>
  <si>
    <t>Hunt, John B.</t>
  </si>
  <si>
    <t>Hurt, George</t>
  </si>
  <si>
    <t>Infantine, William J.</t>
  </si>
  <si>
    <t>Ingbretson, Paul C.</t>
  </si>
  <si>
    <t>Introne, Robert E.</t>
  </si>
  <si>
    <t>Irwin, Virginia O'Brien</t>
  </si>
  <si>
    <t>Itse, Daniel C.</t>
  </si>
  <si>
    <t>Jack, Martin L.</t>
  </si>
  <si>
    <t>36</t>
  </si>
  <si>
    <t>Presiding</t>
  </si>
  <si>
    <t>Jeudy, Jean L.</t>
  </si>
  <si>
    <t>Johnsen, Gladys</t>
  </si>
  <si>
    <t>Johnson, Eric</t>
  </si>
  <si>
    <t>Jones, Laura M.</t>
  </si>
  <si>
    <t>Kaczynski, Jr., Thomas L.</t>
  </si>
  <si>
    <t>Kaen, Naida L.</t>
  </si>
  <si>
    <t>Kappler, Lawrence Mike</t>
  </si>
  <si>
    <t>Karrick, David B.</t>
  </si>
  <si>
    <t>Katsakiores, Phyllis M.</t>
  </si>
  <si>
    <t>Katsiantonis, Thomas</t>
  </si>
  <si>
    <t>Kellogg, Shem V.</t>
  </si>
  <si>
    <t>Kenison, Linda B.</t>
  </si>
  <si>
    <t>Kidder, David H.</t>
  </si>
  <si>
    <t>Knowles, Robert</t>
  </si>
  <si>
    <t>Kolodziej, Walter</t>
  </si>
  <si>
    <t>Kotowski, Frank R.</t>
  </si>
  <si>
    <t>Kuch, Bill</t>
  </si>
  <si>
    <t>Kurk, Neal M.</t>
  </si>
  <si>
    <t>Lachance, Joseph R.</t>
  </si>
  <si>
    <t>Ladd, Rick M.</t>
  </si>
  <si>
    <t>Laware, Thomas W.</t>
  </si>
  <si>
    <t>LeBreche, Shari L.</t>
  </si>
  <si>
    <t>LeBrun, Donald L.</t>
  </si>
  <si>
    <t>Leeman, Don E.</t>
  </si>
  <si>
    <t>Leishman, Peter R.</t>
  </si>
  <si>
    <t>Ley, Douglas A.</t>
  </si>
  <si>
    <t>Burton, Wayne M.</t>
  </si>
  <si>
    <t>Bush, Carol A.</t>
  </si>
  <si>
    <t>Butler, Edward A.</t>
  </si>
  <si>
    <t>Byron, Frank A.</t>
  </si>
  <si>
    <t>Cahill, Michael D.</t>
  </si>
  <si>
    <t>Cali-Pitts, Jacqueline A.</t>
  </si>
  <si>
    <t>30</t>
  </si>
  <si>
    <t>Cardon, G. Thomas</t>
  </si>
  <si>
    <t>Carson, Clyde J.</t>
  </si>
  <si>
    <t>Chandler, Gene G.</t>
  </si>
  <si>
    <t>Chase, Cynthia L.</t>
  </si>
  <si>
    <t>Chase, Francis G.</t>
  </si>
  <si>
    <t>Cheney, Catherine</t>
  </si>
  <si>
    <t>Chirichiello, Brian K</t>
  </si>
  <si>
    <t>Christensen, Chris</t>
  </si>
  <si>
    <t>Christiansen, Lars T.</t>
  </si>
  <si>
    <t>37</t>
  </si>
  <si>
    <t>Christie, Andrew</t>
  </si>
  <si>
    <t>Christie, Rick G.</t>
  </si>
  <si>
    <t>Cilley, Jacalyn L.</t>
  </si>
  <si>
    <t>4</t>
  </si>
  <si>
    <t>Cloutier, John R.</t>
  </si>
  <si>
    <t>10</t>
  </si>
  <si>
    <t>Coffey, James E.</t>
  </si>
  <si>
    <t>25</t>
  </si>
  <si>
    <t>Cohen, Alan</t>
  </si>
  <si>
    <t>Comeau, Ed</t>
  </si>
  <si>
    <t>Comtois, Guy</t>
  </si>
  <si>
    <t>Converse, Larry</t>
  </si>
  <si>
    <t>Cook, Allen W.</t>
  </si>
  <si>
    <t>11</t>
  </si>
  <si>
    <t>Cooney, Mary R.</t>
  </si>
  <si>
    <t>Cordelli, Glenn</t>
  </si>
  <si>
    <t>Cornell, Patricia</t>
  </si>
  <si>
    <t>Cote, David E.</t>
  </si>
  <si>
    <t>Crawford, Karel A.</t>
  </si>
  <si>
    <t>Cushing, Robert R.</t>
  </si>
  <si>
    <t>Danielson, David J.</t>
  </si>
  <si>
    <t>Darrow, Stephen</t>
  </si>
  <si>
    <t>Dean-Bailey, Yvonne M.</t>
  </si>
  <si>
    <t>32</t>
  </si>
  <si>
    <t>DeLemus, Susan C.</t>
  </si>
  <si>
    <t>Deloge, Helen M.</t>
  </si>
  <si>
    <t>DeSimone, Debra L.</t>
  </si>
  <si>
    <t>Devine, James E.</t>
  </si>
  <si>
    <t>DiFranco, Debbie</t>
  </si>
  <si>
    <t>DiSesa, Len</t>
  </si>
  <si>
    <t>DiSilvestro, Linda A.</t>
  </si>
  <si>
    <t>Doherty, David</t>
  </si>
  <si>
    <t>Donovan, Daniel A</t>
  </si>
  <si>
    <t>Doucette, Fred</t>
  </si>
  <si>
    <t>Duarte, Joe</t>
  </si>
  <si>
    <t>Dumais, Russell</t>
  </si>
  <si>
    <t>Eastman, Eric R.</t>
  </si>
  <si>
    <t>28</t>
  </si>
  <si>
    <t>Eaton, Daniel A.</t>
  </si>
  <si>
    <t>Ebel, Karen E.</t>
  </si>
  <si>
    <t>Edelblut, Frank</t>
  </si>
  <si>
    <t>38</t>
  </si>
  <si>
    <t>Edgar, Michael A</t>
  </si>
  <si>
    <t>Edwards, Elizabeth</t>
  </si>
  <si>
    <t>Elliott, Robert J.</t>
  </si>
  <si>
    <t>Emerick, J. Tracy</t>
  </si>
  <si>
    <t>Emerson, Susan</t>
  </si>
  <si>
    <t>Estevez, Eric P.</t>
  </si>
  <si>
    <t>Ferrante, Beverly A.</t>
  </si>
  <si>
    <t>Ferreira, Elizabeth</t>
  </si>
  <si>
    <t>Fesh, Robert M.</t>
  </si>
  <si>
    <t>Fields, Dennis H.</t>
  </si>
  <si>
    <t>Fisher, Robert Z.</t>
  </si>
  <si>
    <t>Flanagan, Jack B.</t>
  </si>
  <si>
    <t>Flanders, Donald H.</t>
  </si>
  <si>
    <t>Ford, Susan M.</t>
  </si>
  <si>
    <t>Forest, Armand D</t>
  </si>
  <si>
    <t>Fothergill, John</t>
  </si>
  <si>
    <t>Coos</t>
  </si>
  <si>
    <t>Francese, Paula</t>
  </si>
  <si>
    <t>Fraser, Valerie</t>
  </si>
  <si>
    <t>Frazer, June M.</t>
  </si>
  <si>
    <t>Freitas, Mary C.</t>
  </si>
  <si>
    <t>French, Barbara C</t>
  </si>
  <si>
    <t>French, Harold F.</t>
  </si>
  <si>
    <t>Friel, William G.</t>
  </si>
  <si>
    <t>Froburg, Alethea Lincoln</t>
  </si>
  <si>
    <t>Fromuth, Bart</t>
  </si>
  <si>
    <t>Gagne, Larry G.</t>
  </si>
  <si>
    <t>Gagnon, Raymond G.</t>
  </si>
  <si>
    <t>Gallagher, Brian S.</t>
  </si>
  <si>
    <t>Gannon, William M.</t>
  </si>
  <si>
    <t>Gardner, Janice S.</t>
  </si>
  <si>
    <t>Gargasz, Carolyn M.</t>
  </si>
  <si>
    <t>Gidge, Kenneth N.</t>
  </si>
  <si>
    <t>County</t>
  </si>
  <si>
    <t>District</t>
  </si>
  <si>
    <t>Party</t>
  </si>
  <si>
    <t>SB113 2015 v150::Vote</t>
  </si>
  <si>
    <t>HB630 2016 v30::Vote</t>
  </si>
  <si>
    <t>HB1192 2016 v129::Vote</t>
  </si>
  <si>
    <t>CACR16 2016::How Voted</t>
  </si>
  <si>
    <t>HB1661 2016::How Voted</t>
  </si>
  <si>
    <t>SB320 2016 v206::Vote</t>
  </si>
  <si>
    <t>HB1637 2016 v234::Vote</t>
  </si>
  <si>
    <t>HB670 2015::How Voted</t>
  </si>
  <si>
    <t>HB194 2015::How Voted</t>
  </si>
  <si>
    <t>HB677 2015::How Voted</t>
  </si>
  <si>
    <t>HB151 2015::How Voted</t>
  </si>
  <si>
    <t>HJR3 2016 v36::Vote</t>
  </si>
  <si>
    <t>HB1627 2016 v57::Vote</t>
  </si>
  <si>
    <t>HB1328 2016::How Voted</t>
  </si>
  <si>
    <t>HB1399 2016::How Voted</t>
  </si>
  <si>
    <t>Abbott, Michael D.</t>
  </si>
  <si>
    <t>Cheshire</t>
  </si>
  <si>
    <t>1</t>
  </si>
  <si>
    <t>d</t>
  </si>
  <si>
    <t>Yea</t>
  </si>
  <si>
    <t>Nay</t>
  </si>
  <si>
    <t>Abel, Richard M.</t>
  </si>
  <si>
    <t>Grafton</t>
  </si>
  <si>
    <t>13</t>
  </si>
  <si>
    <t>Abrami, Patrick F.</t>
  </si>
  <si>
    <t>Rockingham</t>
  </si>
  <si>
    <t>19</t>
  </si>
  <si>
    <t>r</t>
  </si>
  <si>
    <t>Abramson, Max</t>
  </si>
  <si>
    <t>20</t>
  </si>
  <si>
    <t>Adams, Christopher R.</t>
  </si>
  <si>
    <t>Hillsborough</t>
  </si>
  <si>
    <t>26</t>
  </si>
  <si>
    <t>Aldrich, Glen C.</t>
  </si>
  <si>
    <t>Belknap</t>
  </si>
  <si>
    <t>2</t>
  </si>
  <si>
    <t>Alicea, Caroletta C</t>
  </si>
  <si>
    <t>Merrimack</t>
  </si>
  <si>
    <t>8</t>
  </si>
  <si>
    <t>Allen, Mary M.</t>
  </si>
  <si>
    <t>15</t>
  </si>
  <si>
    <t>Excused</t>
  </si>
  <si>
    <t>Almy, Susan W.</t>
  </si>
  <si>
    <t>Ames, Richard</t>
  </si>
  <si>
    <t>9</t>
  </si>
  <si>
    <t>Ammon, Keith</t>
  </si>
  <si>
    <t>40</t>
  </si>
  <si>
    <t>Avellani, Lino M.</t>
  </si>
  <si>
    <t>Carroll</t>
  </si>
  <si>
    <t>5</t>
  </si>
  <si>
    <t>Azarian, Gary S.</t>
  </si>
  <si>
    <t>Baber, William S.</t>
  </si>
  <si>
    <t>Strafford</t>
  </si>
  <si>
    <t>14</t>
  </si>
  <si>
    <t>Backus, Robert A.</t>
  </si>
  <si>
    <t>Bailey, Brad</t>
  </si>
  <si>
    <t>Balcom, John L.</t>
  </si>
  <si>
    <t>21</t>
  </si>
  <si>
    <t>Baldasaro, Alfred P.</t>
  </si>
  <si>
    <t>Barnes, Arthur E.</t>
  </si>
  <si>
    <t>Baroody, Benjamin C.</t>
  </si>
  <si>
    <t>43</t>
  </si>
  <si>
    <t>Barry, Richard W.</t>
  </si>
  <si>
    <t>Bartlett, Christy D.</t>
  </si>
  <si>
    <t>Bates, David</t>
  </si>
  <si>
    <t>7</t>
  </si>
  <si>
    <t>Beaudoin, Steven P.</t>
  </si>
  <si>
    <t>Beaulieu, Jane E.</t>
  </si>
  <si>
    <t>45</t>
  </si>
  <si>
    <t>Belanger, James P.</t>
  </si>
  <si>
    <t>27</t>
  </si>
  <si>
    <t>Belanger, Ronald J.</t>
  </si>
  <si>
    <t>Bennett, Travis</t>
  </si>
  <si>
    <t>Berch, Paul S.</t>
  </si>
  <si>
    <t>Berrien, Skip</t>
  </si>
  <si>
    <t>18</t>
  </si>
  <si>
    <t>Berube, Roger R.</t>
  </si>
  <si>
    <t>Bickford, David A.</t>
  </si>
  <si>
    <t>3</t>
  </si>
  <si>
    <t>Biggie, Barbara</t>
  </si>
  <si>
    <t>23</t>
  </si>
  <si>
    <t>Bixby, Peter W.</t>
  </si>
  <si>
    <t>17</t>
  </si>
  <si>
    <t>Boehm, Ralph G.</t>
  </si>
  <si>
    <t>Booras, Efstathia C.</t>
  </si>
  <si>
    <t>33</t>
  </si>
  <si>
    <t>Borden, David A.</t>
  </si>
  <si>
    <t>24</t>
  </si>
  <si>
    <t>Bordenet, John</t>
  </si>
  <si>
    <t>Bouldin, Amanda</t>
  </si>
  <si>
    <t>12</t>
  </si>
  <si>
    <t>Bradley, Paula E</t>
  </si>
  <si>
    <t>Brewster, Michael A.</t>
  </si>
  <si>
    <t>Bridge, Ernest H.</t>
  </si>
  <si>
    <t>Sullivan</t>
  </si>
  <si>
    <t>6</t>
  </si>
  <si>
    <t>Brown, Chris</t>
  </si>
  <si>
    <t>Brown, Duane R.</t>
  </si>
  <si>
    <t>16</t>
  </si>
  <si>
    <t>Brown, Pamela T.</t>
  </si>
  <si>
    <t>31</t>
  </si>
  <si>
    <t>Brown, Rebecca A.</t>
  </si>
  <si>
    <t>Buco, Thomas L.</t>
  </si>
  <si>
    <t>Burt, John A.</t>
  </si>
  <si>
    <t>39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</si>
</sst>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Verdana"/>
    </font>
    <font>
      <b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9" fontId="0" fillId="0" borderId="0" xfId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vertical="top"/>
    </xf>
    <xf numFmtId="0" fontId="1" fillId="2" borderId="0" xfId="0" applyNumberFormat="1" applyFont="1" applyFill="1" applyAlignment="1">
      <alignment horizontal="center" vertical="top"/>
    </xf>
    <xf numFmtId="0" fontId="0" fillId="2" borderId="0" xfId="0" applyFill="1" applyAlignment="1">
      <alignment horizontal="right"/>
    </xf>
    <xf numFmtId="0" fontId="0" fillId="2" borderId="0" xfId="0" applyFill="1"/>
    <xf numFmtId="0" fontId="4" fillId="0" borderId="0" xfId="0" applyNumberFormat="1" applyFont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W402"/>
  <sheetViews>
    <sheetView tabSelected="1" workbookViewId="0">
      <selection activeCell="B1" sqref="B1"/>
    </sheetView>
  </sheetViews>
  <sheetFormatPr baseColWidth="10" defaultColWidth="21.6640625" defaultRowHeight="14"/>
  <cols>
    <col min="2" max="2" width="11.33203125" bestFit="1" customWidth="1"/>
    <col min="3" max="3" width="6.5" bestFit="1" customWidth="1"/>
    <col min="4" max="4" width="5.1640625" bestFit="1" customWidth="1"/>
    <col min="5" max="19" width="7.1640625" customWidth="1"/>
    <col min="20" max="23" width="8.5" style="22" customWidth="1"/>
  </cols>
  <sheetData>
    <row r="1" spans="1:23">
      <c r="A1" s="28" t="s">
        <v>25</v>
      </c>
      <c r="B1" s="1" t="s">
        <v>375</v>
      </c>
      <c r="C1" s="1" t="s">
        <v>376</v>
      </c>
      <c r="D1" s="1" t="s">
        <v>377</v>
      </c>
      <c r="E1" s="1" t="s">
        <v>378</v>
      </c>
      <c r="F1" s="1" t="s">
        <v>379</v>
      </c>
      <c r="G1" s="1" t="s">
        <v>380</v>
      </c>
      <c r="H1" s="1" t="s">
        <v>381</v>
      </c>
      <c r="I1" s="1" t="s">
        <v>382</v>
      </c>
      <c r="J1" s="1" t="s">
        <v>383</v>
      </c>
      <c r="K1" s="1" t="s">
        <v>384</v>
      </c>
      <c r="L1" s="1" t="s">
        <v>385</v>
      </c>
      <c r="M1" s="1" t="s">
        <v>386</v>
      </c>
      <c r="N1" s="1" t="s">
        <v>387</v>
      </c>
      <c r="O1" s="1" t="s">
        <v>388</v>
      </c>
      <c r="P1" s="1" t="s">
        <v>389</v>
      </c>
      <c r="Q1" s="1" t="s">
        <v>390</v>
      </c>
      <c r="R1" s="1" t="s">
        <v>391</v>
      </c>
      <c r="S1" s="1" t="s">
        <v>392</v>
      </c>
      <c r="T1" s="1" t="s">
        <v>19</v>
      </c>
      <c r="U1" s="1" t="s">
        <v>18</v>
      </c>
      <c r="V1" s="1" t="s">
        <v>21</v>
      </c>
      <c r="W1" s="1" t="s">
        <v>20</v>
      </c>
    </row>
    <row r="2" spans="1:23" s="27" customFormat="1">
      <c r="A2" s="25"/>
      <c r="B2" s="25"/>
      <c r="C2" s="25"/>
      <c r="D2" s="25"/>
      <c r="E2" s="25" t="s">
        <v>398</v>
      </c>
      <c r="F2" s="25" t="s">
        <v>397</v>
      </c>
      <c r="G2" s="25" t="s">
        <v>397</v>
      </c>
      <c r="H2" s="25" t="s">
        <v>397</v>
      </c>
      <c r="I2" s="25" t="s">
        <v>398</v>
      </c>
      <c r="J2" s="25" t="s">
        <v>397</v>
      </c>
      <c r="K2" s="25" t="s">
        <v>397</v>
      </c>
      <c r="L2" s="25" t="s">
        <v>398</v>
      </c>
      <c r="M2" s="25" t="s">
        <v>398</v>
      </c>
      <c r="N2" s="25" t="s">
        <v>398</v>
      </c>
      <c r="O2" s="25" t="s">
        <v>398</v>
      </c>
      <c r="P2" s="25" t="s">
        <v>398</v>
      </c>
      <c r="Q2" s="25" t="s">
        <v>398</v>
      </c>
      <c r="R2" s="25" t="s">
        <v>398</v>
      </c>
      <c r="S2" s="25" t="s">
        <v>398</v>
      </c>
      <c r="T2" s="26"/>
      <c r="U2" s="26"/>
      <c r="V2" s="26"/>
      <c r="W2" s="26"/>
    </row>
    <row r="3" spans="1:23">
      <c r="A3" s="24" t="s">
        <v>24</v>
      </c>
      <c r="B3" s="3" t="s">
        <v>409</v>
      </c>
      <c r="C3" s="4" t="s">
        <v>299</v>
      </c>
      <c r="D3" s="5" t="s">
        <v>405</v>
      </c>
      <c r="E3" s="6" t="s">
        <v>256</v>
      </c>
      <c r="F3" s="7" t="s">
        <v>256</v>
      </c>
      <c r="G3" s="8" t="s">
        <v>256</v>
      </c>
      <c r="H3" s="9" t="s">
        <v>256</v>
      </c>
      <c r="I3" s="10" t="s">
        <v>256</v>
      </c>
      <c r="J3" s="11" t="s">
        <v>256</v>
      </c>
      <c r="K3" s="12" t="s">
        <v>256</v>
      </c>
      <c r="L3" s="13" t="s">
        <v>256</v>
      </c>
      <c r="M3" s="14" t="s">
        <v>256</v>
      </c>
      <c r="N3" s="15" t="s">
        <v>256</v>
      </c>
      <c r="O3" s="16" t="s">
        <v>256</v>
      </c>
      <c r="P3" s="17" t="s">
        <v>256</v>
      </c>
      <c r="Q3" s="20" t="s">
        <v>23</v>
      </c>
      <c r="R3" s="19" t="s">
        <v>256</v>
      </c>
      <c r="S3" s="20" t="s">
        <v>256</v>
      </c>
      <c r="T3" s="21" t="s">
        <v>22</v>
      </c>
      <c r="U3" s="21" t="s">
        <v>22</v>
      </c>
      <c r="V3" s="21" t="s">
        <v>22</v>
      </c>
      <c r="W3" s="21" t="s">
        <v>22</v>
      </c>
    </row>
    <row r="4" spans="1:23">
      <c r="A4" s="2" t="s">
        <v>425</v>
      </c>
      <c r="B4" s="3" t="s">
        <v>426</v>
      </c>
      <c r="C4" s="4" t="s">
        <v>427</v>
      </c>
      <c r="D4" s="5" t="s">
        <v>405</v>
      </c>
      <c r="E4" s="6" t="s">
        <v>398</v>
      </c>
      <c r="F4" s="7" t="s">
        <v>397</v>
      </c>
      <c r="G4" s="8" t="s">
        <v>397</v>
      </c>
      <c r="H4" s="20" t="s">
        <v>397</v>
      </c>
      <c r="I4" s="20" t="s">
        <v>398</v>
      </c>
      <c r="J4" s="11" t="s">
        <v>397</v>
      </c>
      <c r="K4" s="12" t="s">
        <v>397</v>
      </c>
      <c r="L4" s="13" t="s">
        <v>419</v>
      </c>
      <c r="M4" s="14" t="s">
        <v>419</v>
      </c>
      <c r="N4" s="15" t="s">
        <v>419</v>
      </c>
      <c r="O4" s="20" t="s">
        <v>398</v>
      </c>
      <c r="P4" s="17" t="s">
        <v>398</v>
      </c>
      <c r="Q4" s="18" t="s">
        <v>398</v>
      </c>
      <c r="R4" s="20" t="s">
        <v>398</v>
      </c>
      <c r="S4" s="20" t="s">
        <v>398</v>
      </c>
      <c r="T4" s="21">
        <f>(IF(E4=$E$2,1,0)+IF(F4=$F$2,1,0)+IF(G4=$G$2,1,0)+IF(H4=$H$2,1,0)+IF(I4=$I$2,1,0)+IF(J4=$J$2,1,0)+IF(K4=$K$2,1,0)+IF(L4=$L$2,1,0)+IF(M4=$M$2,1,0)+IF(N4=$N$2,1,0)+IF(O4=$O$2,1,0)+IF(P4=$P$2,1,0)+IF(Q4=$Q$2,1,0)+IF(R4=$R$2,1,0)+IF(S4=$S$2,1,0))/COUNTA(E4:S4)</f>
        <v>0.8</v>
      </c>
      <c r="U4" s="21">
        <f>(IF(E4=$E$2,1,0)+IF(F4=$F$2,1,0)+IF(G4=$G$2,1,0)+IF(H4=$H$2,1,0)+IF(I4=$I$2,1,0)+IF(J4=$J$2,1,0)+IF(K4=$K$2,1,0)+IF(L4=$L$2,1,0)+IF(M4=$M$2,1,0)+IF(N4=$N$2,1,0)+IF(O4=$O$2,1,0)+IF(P4=$P$2,1,0)+IF(Q4=$Q$2,1,0)+IF(R4=$R$2,1,0)+IF(S4=$S$2,1,0))/(COUNTIF(E4:S4,"Yea")+COUNTIF(E4:S4,"Nay"))</f>
        <v>1</v>
      </c>
      <c r="V4" s="21">
        <f>(IF(E4=$E$2,1,0)+IF(F4=$F$2,1,0)+IF(G4=$G$2,1,0)+IF(H4=$H$2,1,0)+IF(I4=$I$2,1,0)+IF(J4=$J$2,1,0)+IF(K4=$K$2,1,0))/(COUNTIF(E4:K4,"Yea")+COUNTIF(E4:K4,"Nay"))</f>
        <v>1</v>
      </c>
      <c r="W4" s="21">
        <f>(IF(L4=$L$2,1,0)+IF(M4=$M$2,1,0)+IF(N4=$N$2,1,0)+IF(O4=$O$2,1,0)+IF(P4=$P$2,1,0)+IF(Q4=$Q$2,1,0)+IF(R4=$R$2,1,0)+IF(S4=$S$2,1,0))/(COUNTIF(L4:S4,"Yea")+COUNTIF(L4:S4,"Nay"))</f>
        <v>1</v>
      </c>
    </row>
    <row r="5" spans="1:23">
      <c r="A5" s="2" t="s">
        <v>444</v>
      </c>
      <c r="B5" s="3" t="s">
        <v>430</v>
      </c>
      <c r="C5" s="4" t="s">
        <v>422</v>
      </c>
      <c r="D5" s="5" t="s">
        <v>405</v>
      </c>
      <c r="E5" s="6" t="s">
        <v>398</v>
      </c>
      <c r="F5" s="7" t="s">
        <v>419</v>
      </c>
      <c r="G5" s="8" t="s">
        <v>397</v>
      </c>
      <c r="H5" s="20" t="s">
        <v>397</v>
      </c>
      <c r="I5" s="10" t="s">
        <v>419</v>
      </c>
      <c r="J5" s="11" t="s">
        <v>397</v>
      </c>
      <c r="K5" s="12" t="s">
        <v>397</v>
      </c>
      <c r="L5" s="13" t="s">
        <v>419</v>
      </c>
      <c r="M5" s="14" t="s">
        <v>398</v>
      </c>
      <c r="N5" s="15" t="s">
        <v>419</v>
      </c>
      <c r="O5" s="16" t="s">
        <v>398</v>
      </c>
      <c r="P5" s="17" t="s">
        <v>398</v>
      </c>
      <c r="Q5" s="18" t="s">
        <v>398</v>
      </c>
      <c r="R5" s="24" t="s">
        <v>23</v>
      </c>
      <c r="S5" s="20" t="s">
        <v>23</v>
      </c>
      <c r="T5" s="21">
        <f>(IF(E5=$E$2,1,0)+IF(F5=$F$2,1,0)+IF(G5=$G$2,1,0)+IF(H5=$H$2,1,0)+IF(I5=$I$2,1,0)+IF(J5=$J$2,1,0)+IF(K5=$K$2,1,0)+IF(L5=$L$2,1,0)+IF(M5=$M$2,1,0)+IF(N5=$N$2,1,0)+IF(O5=$O$2,1,0)+IF(P5=$P$2,1,0)+IF(Q5=$Q$2,1,0)+IF(R5=$R$2,1,0)+IF(S5=$S$2,1,0))/COUNTA(E5:S5)</f>
        <v>0.6</v>
      </c>
      <c r="U5" s="21">
        <f>(IF(E5=$E$2,1,0)+IF(F5=$F$2,1,0)+IF(G5=$G$2,1,0)+IF(H5=$H$2,1,0)+IF(I5=$I$2,1,0)+IF(J5=$J$2,1,0)+IF(K5=$K$2,1,0)+IF(L5=$L$2,1,0)+IF(M5=$M$2,1,0)+IF(N5=$N$2,1,0)+IF(O5=$O$2,1,0)+IF(P5=$P$2,1,0)+IF(Q5=$Q$2,1,0)+IF(R5=$R$2,1,0)+IF(S5=$S$2,1,0))/(COUNTIF(E5:S5,"Yea")+COUNTIF(E5:S5,"Nay"))</f>
        <v>1</v>
      </c>
      <c r="V5" s="21">
        <f>(IF(E5=$E$2,1,0)+IF(F5=$F$2,1,0)+IF(G5=$G$2,1,0)+IF(H5=$H$2,1,0)+IF(I5=$I$2,1,0)+IF(J5=$J$2,1,0)+IF(K5=$K$2,1,0))/(COUNTIF(E5:K5,"Yea")+COUNTIF(E5:K5,"Nay"))</f>
        <v>1</v>
      </c>
      <c r="W5" s="21">
        <f>(IF(L5=$L$2,1,0)+IF(M5=$M$2,1,0)+IF(N5=$N$2,1,0)+IF(O5=$O$2,1,0)+IF(P5=$P$2,1,0)+IF(Q5=$Q$2,1,0)+IF(R5=$R$2,1,0)+IF(S5=$S$2,1,0))/(COUNTIF(L5:S5,"Yea")+COUNTIF(L5:S5,"Nay"))</f>
        <v>1</v>
      </c>
    </row>
    <row r="6" spans="1:23">
      <c r="A6" s="2" t="s">
        <v>475</v>
      </c>
      <c r="B6" s="3" t="s">
        <v>400</v>
      </c>
      <c r="C6" s="4" t="s">
        <v>476</v>
      </c>
      <c r="D6" s="5" t="s">
        <v>405</v>
      </c>
      <c r="E6" s="6" t="s">
        <v>398</v>
      </c>
      <c r="F6" s="7" t="s">
        <v>397</v>
      </c>
      <c r="G6" s="8" t="s">
        <v>419</v>
      </c>
      <c r="H6" s="9" t="s">
        <v>419</v>
      </c>
      <c r="I6" s="10" t="s">
        <v>398</v>
      </c>
      <c r="J6" s="11" t="s">
        <v>397</v>
      </c>
      <c r="K6" s="20" t="s">
        <v>419</v>
      </c>
      <c r="L6" s="13" t="s">
        <v>398</v>
      </c>
      <c r="M6" s="14" t="s">
        <v>398</v>
      </c>
      <c r="N6" s="15" t="s">
        <v>398</v>
      </c>
      <c r="O6" s="16" t="s">
        <v>398</v>
      </c>
      <c r="P6" s="17" t="s">
        <v>398</v>
      </c>
      <c r="Q6" s="18" t="s">
        <v>398</v>
      </c>
      <c r="R6" s="19" t="s">
        <v>398</v>
      </c>
      <c r="S6" s="20" t="s">
        <v>398</v>
      </c>
      <c r="T6" s="21">
        <f>(IF(E6=$E$2,1,0)+IF(F6=$F$2,1,0)+IF(G6=$G$2,1,0)+IF(H6=$H$2,1,0)+IF(I6=$I$2,1,0)+IF(J6=$J$2,1,0)+IF(K6=$K$2,1,0)+IF(L6=$L$2,1,0)+IF(M6=$M$2,1,0)+IF(N6=$N$2,1,0)+IF(O6=$O$2,1,0)+IF(P6=$P$2,1,0)+IF(Q6=$Q$2,1,0)+IF(R6=$R$2,1,0)+IF(S6=$S$2,1,0))/COUNTA(E6:S6)</f>
        <v>0.8</v>
      </c>
      <c r="U6" s="21">
        <f>(IF(E6=$E$2,1,0)+IF(F6=$F$2,1,0)+IF(G6=$G$2,1,0)+IF(H6=$H$2,1,0)+IF(I6=$I$2,1,0)+IF(J6=$J$2,1,0)+IF(K6=$K$2,1,0)+IF(L6=$L$2,1,0)+IF(M6=$M$2,1,0)+IF(N6=$N$2,1,0)+IF(O6=$O$2,1,0)+IF(P6=$P$2,1,0)+IF(Q6=$Q$2,1,0)+IF(R6=$R$2,1,0)+IF(S6=$S$2,1,0))/(COUNTIF(E6:S6,"Yea")+COUNTIF(E6:S6,"Nay"))</f>
        <v>1</v>
      </c>
      <c r="V6" s="21">
        <f>(IF(E6=$E$2,1,0)+IF(F6=$F$2,1,0)+IF(G6=$G$2,1,0)+IF(H6=$H$2,1,0)+IF(I6=$I$2,1,0)+IF(J6=$J$2,1,0)+IF(K6=$K$2,1,0))/(COUNTIF(E6:K6,"Yea")+COUNTIF(E6:K6,"Nay"))</f>
        <v>1</v>
      </c>
      <c r="W6" s="21">
        <f>(IF(L6=$L$2,1,0)+IF(M6=$M$2,1,0)+IF(N6=$N$2,1,0)+IF(O6=$O$2,1,0)+IF(P6=$P$2,1,0)+IF(Q6=$Q$2,1,0)+IF(R6=$R$2,1,0)+IF(S6=$S$2,1,0))/(COUNTIF(L6:S6,"Yea")+COUNTIF(L6:S6,"Nay"))</f>
        <v>1</v>
      </c>
    </row>
    <row r="7" spans="1:23">
      <c r="A7" s="2" t="s">
        <v>310</v>
      </c>
      <c r="B7" s="3" t="s">
        <v>412</v>
      </c>
      <c r="C7" s="4" t="s">
        <v>443</v>
      </c>
      <c r="D7" s="5" t="s">
        <v>405</v>
      </c>
      <c r="E7" s="6" t="s">
        <v>419</v>
      </c>
      <c r="F7" s="7" t="s">
        <v>419</v>
      </c>
      <c r="G7" s="8" t="s">
        <v>419</v>
      </c>
      <c r="H7" s="9" t="s">
        <v>419</v>
      </c>
      <c r="I7" s="10" t="s">
        <v>419</v>
      </c>
      <c r="J7" s="11" t="s">
        <v>419</v>
      </c>
      <c r="K7" s="20" t="s">
        <v>419</v>
      </c>
      <c r="L7" s="13" t="s">
        <v>398</v>
      </c>
      <c r="M7" s="14" t="s">
        <v>398</v>
      </c>
      <c r="N7" s="15" t="s">
        <v>398</v>
      </c>
      <c r="O7" s="16" t="s">
        <v>419</v>
      </c>
      <c r="P7" s="17" t="s">
        <v>419</v>
      </c>
      <c r="Q7" s="18" t="s">
        <v>419</v>
      </c>
      <c r="R7" s="19" t="s">
        <v>419</v>
      </c>
      <c r="S7" s="20" t="s">
        <v>419</v>
      </c>
      <c r="T7" s="21">
        <f>(IF(E7=$E$2,1,0)+IF(F7=$F$2,1,0)+IF(G7=$G$2,1,0)+IF(H7=$H$2,1,0)+IF(I7=$I$2,1,0)+IF(J7=$J$2,1,0)+IF(K7=$K$2,1,0)+IF(L7=$L$2,1,0)+IF(M7=$M$2,1,0)+IF(N7=$N$2,1,0)+IF(O7=$O$2,1,0)+IF(P7=$P$2,1,0)+IF(Q7=$Q$2,1,0)+IF(R7=$R$2,1,0)+IF(S7=$S$2,1,0))/COUNTA(E7:S7)</f>
        <v>0.2</v>
      </c>
      <c r="U7" s="21">
        <f>(IF(E7=$E$2,1,0)+IF(F7=$F$2,1,0)+IF(G7=$G$2,1,0)+IF(H7=$H$2,1,0)+IF(I7=$I$2,1,0)+IF(J7=$J$2,1,0)+IF(K7=$K$2,1,0)+IF(L7=$L$2,1,0)+IF(M7=$M$2,1,0)+IF(N7=$N$2,1,0)+IF(O7=$O$2,1,0)+IF(P7=$P$2,1,0)+IF(Q7=$Q$2,1,0)+IF(R7=$R$2,1,0)+IF(S7=$S$2,1,0))/(COUNTIF(E7:S7,"Yea")+COUNTIF(E7:S7,"Nay"))</f>
        <v>1</v>
      </c>
      <c r="V7" s="21" t="s">
        <v>22</v>
      </c>
      <c r="W7" s="21">
        <f>(IF(L7=$L$2,1,0)+IF(M7=$M$2,1,0)+IF(N7=$N$2,1,0)+IF(O7=$O$2,1,0)+IF(P7=$P$2,1,0)+IF(Q7=$Q$2,1,0)+IF(R7=$R$2,1,0)+IF(S7=$S$2,1,0))/(COUNTIF(L7:S7,"Yea")+COUNTIF(L7:S7,"Nay"))</f>
        <v>1</v>
      </c>
    </row>
    <row r="8" spans="1:23">
      <c r="A8" s="2" t="s">
        <v>201</v>
      </c>
      <c r="B8" s="3" t="s">
        <v>403</v>
      </c>
      <c r="C8" s="4" t="s">
        <v>202</v>
      </c>
      <c r="D8" s="5" t="s">
        <v>405</v>
      </c>
      <c r="E8" s="6" t="s">
        <v>398</v>
      </c>
      <c r="F8" s="7" t="s">
        <v>397</v>
      </c>
      <c r="G8" s="20" t="s">
        <v>419</v>
      </c>
      <c r="H8" s="20" t="s">
        <v>419</v>
      </c>
      <c r="I8" s="20" t="s">
        <v>398</v>
      </c>
      <c r="J8" s="11" t="s">
        <v>419</v>
      </c>
      <c r="K8" s="12" t="s">
        <v>397</v>
      </c>
      <c r="L8" s="13" t="s">
        <v>398</v>
      </c>
      <c r="M8" s="14" t="s">
        <v>398</v>
      </c>
      <c r="N8" s="15" t="s">
        <v>398</v>
      </c>
      <c r="O8" s="16" t="s">
        <v>398</v>
      </c>
      <c r="P8" s="17" t="s">
        <v>398</v>
      </c>
      <c r="Q8" s="18" t="s">
        <v>398</v>
      </c>
      <c r="R8" s="19" t="s">
        <v>398</v>
      </c>
      <c r="S8" s="20" t="s">
        <v>398</v>
      </c>
      <c r="T8" s="21">
        <f>(IF(E8=$E$2,1,0)+IF(F8=$F$2,1,0)+IF(G8=$G$2,1,0)+IF(H8=$H$2,1,0)+IF(I8=$I$2,1,0)+IF(J8=$J$2,1,0)+IF(K8=$K$2,1,0)+IF(L8=$L$2,1,0)+IF(M8=$M$2,1,0)+IF(N8=$N$2,1,0)+IF(O8=$O$2,1,0)+IF(P8=$P$2,1,0)+IF(Q8=$Q$2,1,0)+IF(R8=$R$2,1,0)+IF(S8=$S$2,1,0))/COUNTA(E8:S8)</f>
        <v>0.8</v>
      </c>
      <c r="U8" s="21">
        <f>(IF(E8=$E$2,1,0)+IF(F8=$F$2,1,0)+IF(G8=$G$2,1,0)+IF(H8=$H$2,1,0)+IF(I8=$I$2,1,0)+IF(J8=$J$2,1,0)+IF(K8=$K$2,1,0)+IF(L8=$L$2,1,0)+IF(M8=$M$2,1,0)+IF(N8=$N$2,1,0)+IF(O8=$O$2,1,0)+IF(P8=$P$2,1,0)+IF(Q8=$Q$2,1,0)+IF(R8=$R$2,1,0)+IF(S8=$S$2,1,0))/(COUNTIF(E8:S8,"Yea")+COUNTIF(E8:S8,"Nay"))</f>
        <v>1</v>
      </c>
      <c r="V8" s="21">
        <f>(IF(E8=$E$2,1,0)+IF(F8=$F$2,1,0)+IF(G8=$G$2,1,0)+IF(H8=$H$2,1,0)+IF(I8=$I$2,1,0)+IF(J8=$J$2,1,0)+IF(K8=$K$2,1,0))/(COUNTIF(E8:K8,"Yea")+COUNTIF(E8:K8,"Nay"))</f>
        <v>1</v>
      </c>
      <c r="W8" s="21">
        <f>(IF(L8=$L$2,1,0)+IF(M8=$M$2,1,0)+IF(N8=$N$2,1,0)+IF(O8=$O$2,1,0)+IF(P8=$P$2,1,0)+IF(Q8=$Q$2,1,0)+IF(R8=$R$2,1,0)+IF(S8=$S$2,1,0))/(COUNTIF(L8:S8,"Yea")+COUNTIF(L8:S8,"Nay"))</f>
        <v>1</v>
      </c>
    </row>
    <row r="9" spans="1:23">
      <c r="A9" s="2" t="s">
        <v>205</v>
      </c>
      <c r="B9" s="3" t="s">
        <v>409</v>
      </c>
      <c r="C9" s="4" t="s">
        <v>443</v>
      </c>
      <c r="D9" s="5" t="s">
        <v>405</v>
      </c>
      <c r="E9" s="6" t="s">
        <v>398</v>
      </c>
      <c r="F9" s="7" t="s">
        <v>397</v>
      </c>
      <c r="G9" s="8" t="s">
        <v>397</v>
      </c>
      <c r="H9" s="9" t="s">
        <v>397</v>
      </c>
      <c r="I9" s="10" t="s">
        <v>398</v>
      </c>
      <c r="J9" s="11" t="s">
        <v>397</v>
      </c>
      <c r="K9" s="20" t="s">
        <v>397</v>
      </c>
      <c r="L9" s="13" t="s">
        <v>398</v>
      </c>
      <c r="M9" s="14" t="s">
        <v>398</v>
      </c>
      <c r="N9" s="15" t="s">
        <v>398</v>
      </c>
      <c r="O9" s="16" t="s">
        <v>398</v>
      </c>
      <c r="P9" s="17" t="s">
        <v>398</v>
      </c>
      <c r="Q9" s="18" t="s">
        <v>398</v>
      </c>
      <c r="R9" s="19" t="s">
        <v>398</v>
      </c>
      <c r="S9" s="20" t="s">
        <v>398</v>
      </c>
      <c r="T9" s="21">
        <f>(IF(E9=$E$2,1,0)+IF(F9=$F$2,1,0)+IF(G9=$G$2,1,0)+IF(H9=$H$2,1,0)+IF(I9=$I$2,1,0)+IF(J9=$J$2,1,0)+IF(K9=$K$2,1,0)+IF(L9=$L$2,1,0)+IF(M9=$M$2,1,0)+IF(N9=$N$2,1,0)+IF(O9=$O$2,1,0)+IF(P9=$P$2,1,0)+IF(Q9=$Q$2,1,0)+IF(R9=$R$2,1,0)+IF(S9=$S$2,1,0))/COUNTA(E9:S9)</f>
        <v>1</v>
      </c>
      <c r="U9" s="21">
        <f>(IF(E9=$E$2,1,0)+IF(F9=$F$2,1,0)+IF(G9=$G$2,1,0)+IF(H9=$H$2,1,0)+IF(I9=$I$2,1,0)+IF(J9=$J$2,1,0)+IF(K9=$K$2,1,0)+IF(L9=$L$2,1,0)+IF(M9=$M$2,1,0)+IF(N9=$N$2,1,0)+IF(O9=$O$2,1,0)+IF(P9=$P$2,1,0)+IF(Q9=$Q$2,1,0)+IF(R9=$R$2,1,0)+IF(S9=$S$2,1,0))/(COUNTIF(E9:S9,"Yea")+COUNTIF(E9:S9,"Nay"))</f>
        <v>1</v>
      </c>
      <c r="V9" s="21">
        <f>(IF(E9=$E$2,1,0)+IF(F9=$F$2,1,0)+IF(G9=$G$2,1,0)+IF(H9=$H$2,1,0)+IF(I9=$I$2,1,0)+IF(J9=$J$2,1,0)+IF(K9=$K$2,1,0))/(COUNTIF(E9:K9,"Yea")+COUNTIF(E9:K9,"Nay"))</f>
        <v>1</v>
      </c>
      <c r="W9" s="21">
        <f>(IF(L9=$L$2,1,0)+IF(M9=$M$2,1,0)+IF(N9=$N$2,1,0)+IF(O9=$O$2,1,0)+IF(P9=$P$2,1,0)+IF(Q9=$Q$2,1,0)+IF(R9=$R$2,1,0)+IF(S9=$S$2,1,0))/(COUNTIF(L9:S9,"Yea")+COUNTIF(L9:S9,"Nay"))</f>
        <v>1</v>
      </c>
    </row>
    <row r="10" spans="1:23">
      <c r="A10" s="2" t="s">
        <v>206</v>
      </c>
      <c r="B10" s="3" t="s">
        <v>409</v>
      </c>
      <c r="C10" s="4" t="s">
        <v>458</v>
      </c>
      <c r="D10" s="5" t="s">
        <v>405</v>
      </c>
      <c r="E10" s="6" t="s">
        <v>398</v>
      </c>
      <c r="F10" s="7" t="s">
        <v>419</v>
      </c>
      <c r="G10" s="8" t="s">
        <v>419</v>
      </c>
      <c r="H10" s="20" t="s">
        <v>419</v>
      </c>
      <c r="I10" s="10" t="s">
        <v>419</v>
      </c>
      <c r="J10" s="11" t="s">
        <v>23</v>
      </c>
      <c r="K10" s="12" t="s">
        <v>397</v>
      </c>
      <c r="L10" s="13" t="s">
        <v>398</v>
      </c>
      <c r="M10" s="14" t="s">
        <v>398</v>
      </c>
      <c r="N10" s="15" t="s">
        <v>398</v>
      </c>
      <c r="O10" s="16" t="s">
        <v>398</v>
      </c>
      <c r="P10" s="17" t="s">
        <v>23</v>
      </c>
      <c r="Q10" s="18" t="s">
        <v>419</v>
      </c>
      <c r="R10" s="19" t="s">
        <v>419</v>
      </c>
      <c r="S10" s="20" t="s">
        <v>419</v>
      </c>
      <c r="T10" s="21">
        <f>(IF(E10=$E$2,1,0)+IF(F10=$F$2,1,0)+IF(G10=$G$2,1,0)+IF(H10=$H$2,1,0)+IF(I10=$I$2,1,0)+IF(J10=$J$2,1,0)+IF(K10=$K$2,1,0)+IF(L10=$L$2,1,0)+IF(M10=$M$2,1,0)+IF(N10=$N$2,1,0)+IF(O10=$O$2,1,0)+IF(P10=$P$2,1,0)+IF(Q10=$Q$2,1,0)+IF(R10=$R$2,1,0)+IF(S10=$S$2,1,0))/COUNTA(E10:S10)</f>
        <v>0.4</v>
      </c>
      <c r="U10" s="21">
        <f>(IF(E10=$E$2,1,0)+IF(F10=$F$2,1,0)+IF(G10=$G$2,1,0)+IF(H10=$H$2,1,0)+IF(I10=$I$2,1,0)+IF(J10=$J$2,1,0)+IF(K10=$K$2,1,0)+IF(L10=$L$2,1,0)+IF(M10=$M$2,1,0)+IF(N10=$N$2,1,0)+IF(O10=$O$2,1,0)+IF(P10=$P$2,1,0)+IF(Q10=$Q$2,1,0)+IF(R10=$R$2,1,0)+IF(S10=$S$2,1,0))/(COUNTIF(E10:S10,"Yea")+COUNTIF(E10:S10,"Nay"))</f>
        <v>1</v>
      </c>
      <c r="V10" s="21">
        <f>(IF(E10=$E$2,1,0)+IF(F10=$F$2,1,0)+IF(G10=$G$2,1,0)+IF(H10=$H$2,1,0)+IF(I10=$I$2,1,0)+IF(J10=$J$2,1,0)+IF(K10=$K$2,1,0))/(COUNTIF(E10:K10,"Yea")+COUNTIF(E10:K10,"Nay"))</f>
        <v>1</v>
      </c>
      <c r="W10" s="21">
        <f>(IF(L10=$L$2,1,0)+IF(M10=$M$2,1,0)+IF(N10=$N$2,1,0)+IF(O10=$O$2,1,0)+IF(P10=$P$2,1,0)+IF(Q10=$Q$2,1,0)+IF(R10=$R$2,1,0)+IF(S10=$S$2,1,0))/(COUNTIF(L10:S10,"Yea")+COUNTIF(L10:S10,"Nay"))</f>
        <v>1</v>
      </c>
    </row>
    <row r="11" spans="1:23">
      <c r="A11" s="2" t="s">
        <v>213</v>
      </c>
      <c r="B11" s="3" t="s">
        <v>430</v>
      </c>
      <c r="C11" s="4" t="s">
        <v>305</v>
      </c>
      <c r="D11" s="5" t="s">
        <v>405</v>
      </c>
      <c r="E11" s="6" t="s">
        <v>398</v>
      </c>
      <c r="F11" s="7" t="s">
        <v>397</v>
      </c>
      <c r="G11" s="8" t="s">
        <v>397</v>
      </c>
      <c r="H11" s="20" t="s">
        <v>397</v>
      </c>
      <c r="I11" s="10" t="s">
        <v>398</v>
      </c>
      <c r="J11" s="11" t="s">
        <v>397</v>
      </c>
      <c r="K11" s="12" t="s">
        <v>397</v>
      </c>
      <c r="L11" s="13" t="s">
        <v>398</v>
      </c>
      <c r="M11" s="14" t="s">
        <v>398</v>
      </c>
      <c r="N11" s="15" t="s">
        <v>398</v>
      </c>
      <c r="O11" s="16" t="s">
        <v>398</v>
      </c>
      <c r="P11" s="17" t="s">
        <v>398</v>
      </c>
      <c r="Q11" s="18" t="s">
        <v>398</v>
      </c>
      <c r="R11" s="20" t="s">
        <v>398</v>
      </c>
      <c r="S11" s="20" t="s">
        <v>398</v>
      </c>
      <c r="T11" s="21">
        <f>(IF(E11=$E$2,1,0)+IF(F11=$F$2,1,0)+IF(G11=$G$2,1,0)+IF(H11=$H$2,1,0)+IF(I11=$I$2,1,0)+IF(J11=$J$2,1,0)+IF(K11=$K$2,1,0)+IF(L11=$L$2,1,0)+IF(M11=$M$2,1,0)+IF(N11=$N$2,1,0)+IF(O11=$O$2,1,0)+IF(P11=$P$2,1,0)+IF(Q11=$Q$2,1,0)+IF(R11=$R$2,1,0)+IF(S11=$S$2,1,0))/COUNTA(E11:S11)</f>
        <v>1</v>
      </c>
      <c r="U11" s="21">
        <f>(IF(E11=$E$2,1,0)+IF(F11=$F$2,1,0)+IF(G11=$G$2,1,0)+IF(H11=$H$2,1,0)+IF(I11=$I$2,1,0)+IF(J11=$J$2,1,0)+IF(K11=$K$2,1,0)+IF(L11=$L$2,1,0)+IF(M11=$M$2,1,0)+IF(N11=$N$2,1,0)+IF(O11=$O$2,1,0)+IF(P11=$P$2,1,0)+IF(Q11=$Q$2,1,0)+IF(R11=$R$2,1,0)+IF(S11=$S$2,1,0))/(COUNTIF(E11:S11,"Yea")+COUNTIF(E11:S11,"Nay"))</f>
        <v>1</v>
      </c>
      <c r="V11" s="21">
        <f>(IF(E11=$E$2,1,0)+IF(F11=$F$2,1,0)+IF(G11=$G$2,1,0)+IF(H11=$H$2,1,0)+IF(I11=$I$2,1,0)+IF(J11=$J$2,1,0)+IF(K11=$K$2,1,0))/(COUNTIF(E11:K11,"Yea")+COUNTIF(E11:K11,"Nay"))</f>
        <v>1</v>
      </c>
      <c r="W11" s="21">
        <f>(IF(L11=$L$2,1,0)+IF(M11=$M$2,1,0)+IF(N11=$N$2,1,0)+IF(O11=$O$2,1,0)+IF(P11=$P$2,1,0)+IF(Q11=$Q$2,1,0)+IF(R11=$R$2,1,0)+IF(S11=$S$2,1,0))/(COUNTIF(L11:S11,"Yea")+COUNTIF(L11:S11,"Nay"))</f>
        <v>1</v>
      </c>
    </row>
    <row r="12" spans="1:23">
      <c r="A12" s="2" t="s">
        <v>223</v>
      </c>
      <c r="B12" s="3" t="s">
        <v>403</v>
      </c>
      <c r="C12" s="4" t="s">
        <v>422</v>
      </c>
      <c r="D12" s="5" t="s">
        <v>405</v>
      </c>
      <c r="E12" s="6" t="s">
        <v>398</v>
      </c>
      <c r="F12" s="7" t="s">
        <v>397</v>
      </c>
      <c r="G12" s="8" t="s">
        <v>397</v>
      </c>
      <c r="H12" s="9" t="s">
        <v>397</v>
      </c>
      <c r="I12" s="10" t="s">
        <v>398</v>
      </c>
      <c r="J12" s="11" t="s">
        <v>397</v>
      </c>
      <c r="K12" s="12" t="s">
        <v>397</v>
      </c>
      <c r="L12" s="13" t="s">
        <v>398</v>
      </c>
      <c r="M12" s="14" t="s">
        <v>398</v>
      </c>
      <c r="N12" s="15" t="s">
        <v>398</v>
      </c>
      <c r="O12" s="16" t="s">
        <v>398</v>
      </c>
      <c r="P12" s="17" t="s">
        <v>398</v>
      </c>
      <c r="Q12" s="18" t="s">
        <v>398</v>
      </c>
      <c r="R12" s="19" t="s">
        <v>398</v>
      </c>
      <c r="S12" s="20" t="s">
        <v>398</v>
      </c>
      <c r="T12" s="21">
        <f>(IF(E12=$E$2,1,0)+IF(F12=$F$2,1,0)+IF(G12=$G$2,1,0)+IF(H12=$H$2,1,0)+IF(I12=$I$2,1,0)+IF(J12=$J$2,1,0)+IF(K12=$K$2,1,0)+IF(L12=$L$2,1,0)+IF(M12=$M$2,1,0)+IF(N12=$N$2,1,0)+IF(O12=$O$2,1,0)+IF(P12=$P$2,1,0)+IF(Q12=$Q$2,1,0)+IF(R12=$R$2,1,0)+IF(S12=$S$2,1,0))/COUNTA(E12:S12)</f>
        <v>1</v>
      </c>
      <c r="U12" s="21">
        <f>(IF(E12=$E$2,1,0)+IF(F12=$F$2,1,0)+IF(G12=$G$2,1,0)+IF(H12=$H$2,1,0)+IF(I12=$I$2,1,0)+IF(J12=$J$2,1,0)+IF(K12=$K$2,1,0)+IF(L12=$L$2,1,0)+IF(M12=$M$2,1,0)+IF(N12=$N$2,1,0)+IF(O12=$O$2,1,0)+IF(P12=$P$2,1,0)+IF(Q12=$Q$2,1,0)+IF(R12=$R$2,1,0)+IF(S12=$S$2,1,0))/(COUNTIF(E12:S12,"Yea")+COUNTIF(E12:S12,"Nay"))</f>
        <v>1</v>
      </c>
      <c r="V12" s="21">
        <f>(IF(E12=$E$2,1,0)+IF(F12=$F$2,1,0)+IF(G12=$G$2,1,0)+IF(H12=$H$2,1,0)+IF(I12=$I$2,1,0)+IF(J12=$J$2,1,0)+IF(K12=$K$2,1,0))/(COUNTIF(E12:K12,"Yea")+COUNTIF(E12:K12,"Nay"))</f>
        <v>1</v>
      </c>
      <c r="W12" s="21">
        <f>(IF(L12=$L$2,1,0)+IF(M12=$M$2,1,0)+IF(N12=$N$2,1,0)+IF(O12=$O$2,1,0)+IF(P12=$P$2,1,0)+IF(Q12=$Q$2,1,0)+IF(R12=$R$2,1,0)+IF(S12=$S$2,1,0))/(COUNTIF(L12:S12,"Yea")+COUNTIF(L12:S12,"Nay"))</f>
        <v>1</v>
      </c>
    </row>
    <row r="13" spans="1:23">
      <c r="A13" s="2" t="s">
        <v>240</v>
      </c>
      <c r="B13" s="3" t="s">
        <v>409</v>
      </c>
      <c r="C13" s="4" t="s">
        <v>241</v>
      </c>
      <c r="D13" s="5" t="s">
        <v>405</v>
      </c>
      <c r="E13" s="6" t="s">
        <v>398</v>
      </c>
      <c r="F13" s="7" t="s">
        <v>397</v>
      </c>
      <c r="G13" s="8" t="s">
        <v>397</v>
      </c>
      <c r="H13" s="9" t="s">
        <v>397</v>
      </c>
      <c r="I13" s="10" t="s">
        <v>398</v>
      </c>
      <c r="J13" s="11" t="s">
        <v>397</v>
      </c>
      <c r="K13" s="12" t="s">
        <v>397</v>
      </c>
      <c r="L13" s="13" t="s">
        <v>398</v>
      </c>
      <c r="M13" s="14" t="s">
        <v>398</v>
      </c>
      <c r="N13" s="15" t="s">
        <v>398</v>
      </c>
      <c r="O13" s="16" t="s">
        <v>398</v>
      </c>
      <c r="P13" s="17" t="s">
        <v>398</v>
      </c>
      <c r="Q13" s="18" t="s">
        <v>398</v>
      </c>
      <c r="R13" s="19" t="s">
        <v>398</v>
      </c>
      <c r="S13" s="20" t="s">
        <v>398</v>
      </c>
      <c r="T13" s="21">
        <f>(IF(E13=$E$2,1,0)+IF(F13=$F$2,1,0)+IF(G13=$G$2,1,0)+IF(H13=$H$2,1,0)+IF(I13=$I$2,1,0)+IF(J13=$J$2,1,0)+IF(K13=$K$2,1,0)+IF(L13=$L$2,1,0)+IF(M13=$M$2,1,0)+IF(N13=$N$2,1,0)+IF(O13=$O$2,1,0)+IF(P13=$P$2,1,0)+IF(Q13=$Q$2,1,0)+IF(R13=$R$2,1,0)+IF(S13=$S$2,1,0))/COUNTA(E13:S13)</f>
        <v>1</v>
      </c>
      <c r="U13" s="21">
        <f>(IF(E13=$E$2,1,0)+IF(F13=$F$2,1,0)+IF(G13=$G$2,1,0)+IF(H13=$H$2,1,0)+IF(I13=$I$2,1,0)+IF(J13=$J$2,1,0)+IF(K13=$K$2,1,0)+IF(L13=$L$2,1,0)+IF(M13=$M$2,1,0)+IF(N13=$N$2,1,0)+IF(O13=$O$2,1,0)+IF(P13=$P$2,1,0)+IF(Q13=$Q$2,1,0)+IF(R13=$R$2,1,0)+IF(S13=$S$2,1,0))/(COUNTIF(E13:S13,"Yea")+COUNTIF(E13:S13,"Nay"))</f>
        <v>1</v>
      </c>
      <c r="V13" s="21">
        <f>(IF(E13=$E$2,1,0)+IF(F13=$F$2,1,0)+IF(G13=$G$2,1,0)+IF(H13=$H$2,1,0)+IF(I13=$I$2,1,0)+IF(J13=$J$2,1,0)+IF(K13=$K$2,1,0))/(COUNTIF(E13:K13,"Yea")+COUNTIF(E13:K13,"Nay"))</f>
        <v>1</v>
      </c>
      <c r="W13" s="21">
        <f>(IF(L13=$L$2,1,0)+IF(M13=$M$2,1,0)+IF(N13=$N$2,1,0)+IF(O13=$O$2,1,0)+IF(P13=$P$2,1,0)+IF(Q13=$Q$2,1,0)+IF(R13=$R$2,1,0)+IF(S13=$S$2,1,0))/(COUNTIF(L13:S13,"Yea")+COUNTIF(L13:S13,"Nay"))</f>
        <v>1</v>
      </c>
    </row>
    <row r="14" spans="1:23">
      <c r="A14" s="2" t="s">
        <v>242</v>
      </c>
      <c r="B14" s="3" t="s">
        <v>409</v>
      </c>
      <c r="C14" s="4" t="s">
        <v>413</v>
      </c>
      <c r="D14" s="5" t="s">
        <v>405</v>
      </c>
      <c r="E14" s="6" t="s">
        <v>398</v>
      </c>
      <c r="F14" s="7" t="s">
        <v>397</v>
      </c>
      <c r="G14" s="8" t="s">
        <v>397</v>
      </c>
      <c r="H14" s="9" t="s">
        <v>397</v>
      </c>
      <c r="I14" s="10" t="s">
        <v>398</v>
      </c>
      <c r="J14" s="11" t="s">
        <v>397</v>
      </c>
      <c r="K14" s="12" t="s">
        <v>397</v>
      </c>
      <c r="L14" s="13" t="s">
        <v>419</v>
      </c>
      <c r="M14" s="14" t="s">
        <v>398</v>
      </c>
      <c r="N14" s="15" t="s">
        <v>398</v>
      </c>
      <c r="O14" s="16" t="s">
        <v>398</v>
      </c>
      <c r="P14" s="17" t="s">
        <v>398</v>
      </c>
      <c r="Q14" s="18" t="s">
        <v>419</v>
      </c>
      <c r="R14" s="19" t="s">
        <v>398</v>
      </c>
      <c r="S14" s="20" t="s">
        <v>398</v>
      </c>
      <c r="T14" s="21">
        <f>(IF(E14=$E$2,1,0)+IF(F14=$F$2,1,0)+IF(G14=$G$2,1,0)+IF(H14=$H$2,1,0)+IF(I14=$I$2,1,0)+IF(J14=$J$2,1,0)+IF(K14=$K$2,1,0)+IF(L14=$L$2,1,0)+IF(M14=$M$2,1,0)+IF(N14=$N$2,1,0)+IF(O14=$O$2,1,0)+IF(P14=$P$2,1,0)+IF(Q14=$Q$2,1,0)+IF(R14=$R$2,1,0)+IF(S14=$S$2,1,0))/COUNTA(E14:S14)</f>
        <v>0.8666666666666667</v>
      </c>
      <c r="U14" s="21">
        <f>(IF(E14=$E$2,1,0)+IF(F14=$F$2,1,0)+IF(G14=$G$2,1,0)+IF(H14=$H$2,1,0)+IF(I14=$I$2,1,0)+IF(J14=$J$2,1,0)+IF(K14=$K$2,1,0)+IF(L14=$L$2,1,0)+IF(M14=$M$2,1,0)+IF(N14=$N$2,1,0)+IF(O14=$O$2,1,0)+IF(P14=$P$2,1,0)+IF(Q14=$Q$2,1,0)+IF(R14=$R$2,1,0)+IF(S14=$S$2,1,0))/(COUNTIF(E14:S14,"Yea")+COUNTIF(E14:S14,"Nay"))</f>
        <v>1</v>
      </c>
      <c r="V14" s="21">
        <f>(IF(E14=$E$2,1,0)+IF(F14=$F$2,1,0)+IF(G14=$G$2,1,0)+IF(H14=$H$2,1,0)+IF(I14=$I$2,1,0)+IF(J14=$J$2,1,0)+IF(K14=$K$2,1,0))/(COUNTIF(E14:K14,"Yea")+COUNTIF(E14:K14,"Nay"))</f>
        <v>1</v>
      </c>
      <c r="W14" s="21">
        <f>(IF(L14=$L$2,1,0)+IF(M14=$M$2,1,0)+IF(N14=$N$2,1,0)+IF(O14=$O$2,1,0)+IF(P14=$P$2,1,0)+IF(Q14=$Q$2,1,0)+IF(R14=$R$2,1,0)+IF(S14=$S$2,1,0))/(COUNTIF(L14:S14,"Yea")+COUNTIF(L14:S14,"Nay"))</f>
        <v>1</v>
      </c>
    </row>
    <row r="15" spans="1:23">
      <c r="A15" s="2" t="s">
        <v>259</v>
      </c>
      <c r="B15" s="3" t="s">
        <v>400</v>
      </c>
      <c r="C15" s="4" t="s">
        <v>443</v>
      </c>
      <c r="D15" s="5" t="s">
        <v>405</v>
      </c>
      <c r="E15" s="6" t="s">
        <v>398</v>
      </c>
      <c r="F15" s="7" t="s">
        <v>397</v>
      </c>
      <c r="G15" s="8" t="s">
        <v>397</v>
      </c>
      <c r="H15" s="9" t="s">
        <v>397</v>
      </c>
      <c r="I15" s="10" t="s">
        <v>398</v>
      </c>
      <c r="J15" s="11" t="s">
        <v>397</v>
      </c>
      <c r="K15" s="12" t="s">
        <v>23</v>
      </c>
      <c r="L15" s="13" t="s">
        <v>398</v>
      </c>
      <c r="M15" s="14" t="s">
        <v>398</v>
      </c>
      <c r="N15" s="15" t="s">
        <v>398</v>
      </c>
      <c r="O15" s="16" t="s">
        <v>398</v>
      </c>
      <c r="P15" s="17" t="s">
        <v>398</v>
      </c>
      <c r="Q15" s="18" t="s">
        <v>398</v>
      </c>
      <c r="R15" s="19" t="s">
        <v>398</v>
      </c>
      <c r="S15" s="20" t="s">
        <v>398</v>
      </c>
      <c r="T15" s="21">
        <f>(IF(E15=$E$2,1,0)+IF(F15=$F$2,1,0)+IF(G15=$G$2,1,0)+IF(H15=$H$2,1,0)+IF(I15=$I$2,1,0)+IF(J15=$J$2,1,0)+IF(K15=$K$2,1,0)+IF(L15=$L$2,1,0)+IF(M15=$M$2,1,0)+IF(N15=$N$2,1,0)+IF(O15=$O$2,1,0)+IF(P15=$P$2,1,0)+IF(Q15=$Q$2,1,0)+IF(R15=$R$2,1,0)+IF(S15=$S$2,1,0))/COUNTA(E15:S15)</f>
        <v>0.93333333333333335</v>
      </c>
      <c r="U15" s="21">
        <f>(IF(E15=$E$2,1,0)+IF(F15=$F$2,1,0)+IF(G15=$G$2,1,0)+IF(H15=$H$2,1,0)+IF(I15=$I$2,1,0)+IF(J15=$J$2,1,0)+IF(K15=$K$2,1,0)+IF(L15=$L$2,1,0)+IF(M15=$M$2,1,0)+IF(N15=$N$2,1,0)+IF(O15=$O$2,1,0)+IF(P15=$P$2,1,0)+IF(Q15=$Q$2,1,0)+IF(R15=$R$2,1,0)+IF(S15=$S$2,1,0))/(COUNTIF(E15:S15,"Yea")+COUNTIF(E15:S15,"Nay"))</f>
        <v>1</v>
      </c>
      <c r="V15" s="21">
        <f>(IF(E15=$E$2,1,0)+IF(F15=$F$2,1,0)+IF(G15=$G$2,1,0)+IF(H15=$H$2,1,0)+IF(I15=$I$2,1,0)+IF(J15=$J$2,1,0)+IF(K15=$K$2,1,0))/(COUNTIF(E15:K15,"Yea")+COUNTIF(E15:K15,"Nay"))</f>
        <v>1</v>
      </c>
      <c r="W15" s="21">
        <f>(IF(L15=$L$2,1,0)+IF(M15=$M$2,1,0)+IF(N15=$N$2,1,0)+IF(O15=$O$2,1,0)+IF(P15=$P$2,1,0)+IF(Q15=$Q$2,1,0)+IF(R15=$R$2,1,0)+IF(S15=$S$2,1,0))/(COUNTIF(L15:S15,"Yea")+COUNTIF(L15:S15,"Nay"))</f>
        <v>1</v>
      </c>
    </row>
    <row r="16" spans="1:23">
      <c r="A16" s="2" t="s">
        <v>263</v>
      </c>
      <c r="B16" s="3" t="s">
        <v>403</v>
      </c>
      <c r="C16" s="4" t="s">
        <v>456</v>
      </c>
      <c r="D16" s="5" t="s">
        <v>405</v>
      </c>
      <c r="E16" s="6" t="s">
        <v>398</v>
      </c>
      <c r="F16" s="7" t="s">
        <v>397</v>
      </c>
      <c r="G16" s="8" t="s">
        <v>397</v>
      </c>
      <c r="H16" s="9" t="s">
        <v>397</v>
      </c>
      <c r="I16" s="10" t="s">
        <v>398</v>
      </c>
      <c r="J16" s="11" t="s">
        <v>397</v>
      </c>
      <c r="K16" s="12" t="s">
        <v>397</v>
      </c>
      <c r="L16" s="13" t="s">
        <v>398</v>
      </c>
      <c r="M16" s="14" t="s">
        <v>398</v>
      </c>
      <c r="N16" s="15" t="s">
        <v>398</v>
      </c>
      <c r="O16" s="16" t="s">
        <v>398</v>
      </c>
      <c r="P16" s="17" t="s">
        <v>398</v>
      </c>
      <c r="Q16" s="18" t="s">
        <v>398</v>
      </c>
      <c r="R16" s="19" t="s">
        <v>398</v>
      </c>
      <c r="S16" s="20" t="s">
        <v>398</v>
      </c>
      <c r="T16" s="21">
        <f>(IF(E16=$E$2,1,0)+IF(F16=$F$2,1,0)+IF(G16=$G$2,1,0)+IF(H16=$H$2,1,0)+IF(I16=$I$2,1,0)+IF(J16=$J$2,1,0)+IF(K16=$K$2,1,0)+IF(L16=$L$2,1,0)+IF(M16=$M$2,1,0)+IF(N16=$N$2,1,0)+IF(O16=$O$2,1,0)+IF(P16=$P$2,1,0)+IF(Q16=$Q$2,1,0)+IF(R16=$R$2,1,0)+IF(S16=$S$2,1,0))/COUNTA(E16:S16)</f>
        <v>1</v>
      </c>
      <c r="U16" s="21">
        <f>(IF(E16=$E$2,1,0)+IF(F16=$F$2,1,0)+IF(G16=$G$2,1,0)+IF(H16=$H$2,1,0)+IF(I16=$I$2,1,0)+IF(J16=$J$2,1,0)+IF(K16=$K$2,1,0)+IF(L16=$L$2,1,0)+IF(M16=$M$2,1,0)+IF(N16=$N$2,1,0)+IF(O16=$O$2,1,0)+IF(P16=$P$2,1,0)+IF(Q16=$Q$2,1,0)+IF(R16=$R$2,1,0)+IF(S16=$S$2,1,0))/(COUNTIF(E16:S16,"Yea")+COUNTIF(E16:S16,"Nay"))</f>
        <v>1</v>
      </c>
      <c r="V16" s="21">
        <f>(IF(E16=$E$2,1,0)+IF(F16=$F$2,1,0)+IF(G16=$G$2,1,0)+IF(H16=$H$2,1,0)+IF(I16=$I$2,1,0)+IF(J16=$J$2,1,0)+IF(K16=$K$2,1,0))/(COUNTIF(E16:K16,"Yea")+COUNTIF(E16:K16,"Nay"))</f>
        <v>1</v>
      </c>
      <c r="W16" s="21">
        <f>(IF(L16=$L$2,1,0)+IF(M16=$M$2,1,0)+IF(N16=$N$2,1,0)+IF(O16=$O$2,1,0)+IF(P16=$P$2,1,0)+IF(Q16=$Q$2,1,0)+IF(R16=$R$2,1,0)+IF(S16=$S$2,1,0))/(COUNTIF(L16:S16,"Yea")+COUNTIF(L16:S16,"Nay"))</f>
        <v>1</v>
      </c>
    </row>
    <row r="17" spans="1:23">
      <c r="A17" s="2" t="s">
        <v>270</v>
      </c>
      <c r="B17" s="3" t="s">
        <v>430</v>
      </c>
      <c r="C17" s="4" t="s">
        <v>468</v>
      </c>
      <c r="D17" s="5" t="s">
        <v>405</v>
      </c>
      <c r="E17" s="6" t="s">
        <v>398</v>
      </c>
      <c r="F17" s="7" t="s">
        <v>419</v>
      </c>
      <c r="G17" s="8" t="s">
        <v>23</v>
      </c>
      <c r="H17" s="9" t="s">
        <v>23</v>
      </c>
      <c r="I17" s="10" t="s">
        <v>23</v>
      </c>
      <c r="J17" s="11" t="s">
        <v>397</v>
      </c>
      <c r="K17" s="12" t="s">
        <v>397</v>
      </c>
      <c r="L17" s="13" t="s">
        <v>398</v>
      </c>
      <c r="M17" s="14" t="s">
        <v>398</v>
      </c>
      <c r="N17" s="15" t="s">
        <v>398</v>
      </c>
      <c r="O17" s="16" t="s">
        <v>398</v>
      </c>
      <c r="P17" s="17" t="s">
        <v>419</v>
      </c>
      <c r="Q17" s="18" t="s">
        <v>419</v>
      </c>
      <c r="R17" s="19" t="s">
        <v>398</v>
      </c>
      <c r="S17" s="20" t="s">
        <v>398</v>
      </c>
      <c r="T17" s="21">
        <f>(IF(E17=$E$2,1,0)+IF(F17=$F$2,1,0)+IF(G17=$G$2,1,0)+IF(H17=$H$2,1,0)+IF(I17=$I$2,1,0)+IF(J17=$J$2,1,0)+IF(K17=$K$2,1,0)+IF(L17=$L$2,1,0)+IF(M17=$M$2,1,0)+IF(N17=$N$2,1,0)+IF(O17=$O$2,1,0)+IF(P17=$P$2,1,0)+IF(Q17=$Q$2,1,0)+IF(R17=$R$2,1,0)+IF(S17=$S$2,1,0))/COUNTA(E17:S17)</f>
        <v>0.6</v>
      </c>
      <c r="U17" s="21">
        <f>(IF(E17=$E$2,1,0)+IF(F17=$F$2,1,0)+IF(G17=$G$2,1,0)+IF(H17=$H$2,1,0)+IF(I17=$I$2,1,0)+IF(J17=$J$2,1,0)+IF(K17=$K$2,1,0)+IF(L17=$L$2,1,0)+IF(M17=$M$2,1,0)+IF(N17=$N$2,1,0)+IF(O17=$O$2,1,0)+IF(P17=$P$2,1,0)+IF(Q17=$Q$2,1,0)+IF(R17=$R$2,1,0)+IF(S17=$S$2,1,0))/(COUNTIF(E17:S17,"Yea")+COUNTIF(E17:S17,"Nay"))</f>
        <v>1</v>
      </c>
      <c r="V17" s="21">
        <f>(IF(E17=$E$2,1,0)+IF(F17=$F$2,1,0)+IF(G17=$G$2,1,0)+IF(H17=$H$2,1,0)+IF(I17=$I$2,1,0)+IF(J17=$J$2,1,0)+IF(K17=$K$2,1,0))/(COUNTIF(E17:K17,"Yea")+COUNTIF(E17:K17,"Nay"))</f>
        <v>1</v>
      </c>
      <c r="W17" s="21">
        <f>(IF(L17=$L$2,1,0)+IF(M17=$M$2,1,0)+IF(N17=$N$2,1,0)+IF(O17=$O$2,1,0)+IF(P17=$P$2,1,0)+IF(Q17=$Q$2,1,0)+IF(R17=$R$2,1,0)+IF(S17=$S$2,1,0))/(COUNTIF(L17:S17,"Yea")+COUNTIF(L17:S17,"Nay"))</f>
        <v>1</v>
      </c>
    </row>
    <row r="18" spans="1:23">
      <c r="A18" s="2" t="s">
        <v>131</v>
      </c>
      <c r="B18" s="3" t="s">
        <v>426</v>
      </c>
      <c r="C18" s="4" t="s">
        <v>413</v>
      </c>
      <c r="D18" s="5" t="s">
        <v>405</v>
      </c>
      <c r="E18" s="6" t="s">
        <v>398</v>
      </c>
      <c r="F18" s="7" t="s">
        <v>397</v>
      </c>
      <c r="G18" s="8" t="s">
        <v>397</v>
      </c>
      <c r="H18" s="9" t="s">
        <v>397</v>
      </c>
      <c r="I18" s="10" t="s">
        <v>398</v>
      </c>
      <c r="J18" s="11" t="s">
        <v>397</v>
      </c>
      <c r="K18" s="12" t="s">
        <v>23</v>
      </c>
      <c r="L18" s="13" t="s">
        <v>398</v>
      </c>
      <c r="M18" s="14" t="s">
        <v>398</v>
      </c>
      <c r="N18" s="15" t="s">
        <v>398</v>
      </c>
      <c r="O18" s="16" t="s">
        <v>398</v>
      </c>
      <c r="P18" s="17" t="s">
        <v>398</v>
      </c>
      <c r="Q18" s="18" t="s">
        <v>398</v>
      </c>
      <c r="R18" s="19" t="s">
        <v>398</v>
      </c>
      <c r="S18" s="20" t="s">
        <v>398</v>
      </c>
      <c r="T18" s="21">
        <f>(IF(E18=$E$2,1,0)+IF(F18=$F$2,1,0)+IF(G18=$G$2,1,0)+IF(H18=$H$2,1,0)+IF(I18=$I$2,1,0)+IF(J18=$J$2,1,0)+IF(K18=$K$2,1,0)+IF(L18=$L$2,1,0)+IF(M18=$M$2,1,0)+IF(N18=$N$2,1,0)+IF(O18=$O$2,1,0)+IF(P18=$P$2,1,0)+IF(Q18=$Q$2,1,0)+IF(R18=$R$2,1,0)+IF(S18=$S$2,1,0))/COUNTA(E18:S18)</f>
        <v>0.93333333333333335</v>
      </c>
      <c r="U18" s="21">
        <f>(IF(E18=$E$2,1,0)+IF(F18=$F$2,1,0)+IF(G18=$G$2,1,0)+IF(H18=$H$2,1,0)+IF(I18=$I$2,1,0)+IF(J18=$J$2,1,0)+IF(K18=$K$2,1,0)+IF(L18=$L$2,1,0)+IF(M18=$M$2,1,0)+IF(N18=$N$2,1,0)+IF(O18=$O$2,1,0)+IF(P18=$P$2,1,0)+IF(Q18=$Q$2,1,0)+IF(R18=$R$2,1,0)+IF(S18=$S$2,1,0))/(COUNTIF(E18:S18,"Yea")+COUNTIF(E18:S18,"Nay"))</f>
        <v>1</v>
      </c>
      <c r="V18" s="21">
        <f>(IF(E18=$E$2,1,0)+IF(F18=$F$2,1,0)+IF(G18=$G$2,1,0)+IF(H18=$H$2,1,0)+IF(I18=$I$2,1,0)+IF(J18=$J$2,1,0)+IF(K18=$K$2,1,0))/(COUNTIF(E18:K18,"Yea")+COUNTIF(E18:K18,"Nay"))</f>
        <v>1</v>
      </c>
      <c r="W18" s="21">
        <f>(IF(L18=$L$2,1,0)+IF(M18=$M$2,1,0)+IF(N18=$N$2,1,0)+IF(O18=$O$2,1,0)+IF(P18=$P$2,1,0)+IF(Q18=$Q$2,1,0)+IF(R18=$R$2,1,0)+IF(S18=$S$2,1,0))/(COUNTIF(L18:S18,"Yea")+COUNTIF(L18:S18,"Nay"))</f>
        <v>1</v>
      </c>
    </row>
    <row r="19" spans="1:23">
      <c r="A19" s="2" t="s">
        <v>151</v>
      </c>
      <c r="B19" s="3" t="s">
        <v>426</v>
      </c>
      <c r="C19" s="4" t="s">
        <v>427</v>
      </c>
      <c r="D19" s="5" t="s">
        <v>405</v>
      </c>
      <c r="E19" s="6" t="s">
        <v>398</v>
      </c>
      <c r="F19" s="7" t="s">
        <v>397</v>
      </c>
      <c r="G19" s="8" t="s">
        <v>397</v>
      </c>
      <c r="H19" s="9" t="s">
        <v>397</v>
      </c>
      <c r="I19" s="10" t="s">
        <v>398</v>
      </c>
      <c r="J19" s="11" t="s">
        <v>397</v>
      </c>
      <c r="K19" s="12" t="s">
        <v>397</v>
      </c>
      <c r="L19" s="13" t="s">
        <v>398</v>
      </c>
      <c r="M19" s="14" t="s">
        <v>398</v>
      </c>
      <c r="N19" s="15" t="s">
        <v>398</v>
      </c>
      <c r="O19" s="16" t="s">
        <v>398</v>
      </c>
      <c r="P19" s="17" t="s">
        <v>398</v>
      </c>
      <c r="Q19" s="18" t="s">
        <v>398</v>
      </c>
      <c r="R19" s="19" t="s">
        <v>398</v>
      </c>
      <c r="S19" s="20" t="s">
        <v>398</v>
      </c>
      <c r="T19" s="21">
        <f>(IF(E19=$E$2,1,0)+IF(F19=$F$2,1,0)+IF(G19=$G$2,1,0)+IF(H19=$H$2,1,0)+IF(I19=$I$2,1,0)+IF(J19=$J$2,1,0)+IF(K19=$K$2,1,0)+IF(L19=$L$2,1,0)+IF(M19=$M$2,1,0)+IF(N19=$N$2,1,0)+IF(O19=$O$2,1,0)+IF(P19=$P$2,1,0)+IF(Q19=$Q$2,1,0)+IF(R19=$R$2,1,0)+IF(S19=$S$2,1,0))/COUNTA(E19:S19)</f>
        <v>1</v>
      </c>
      <c r="U19" s="21">
        <f>(IF(E19=$E$2,1,0)+IF(F19=$F$2,1,0)+IF(G19=$G$2,1,0)+IF(H19=$H$2,1,0)+IF(I19=$I$2,1,0)+IF(J19=$J$2,1,0)+IF(K19=$K$2,1,0)+IF(L19=$L$2,1,0)+IF(M19=$M$2,1,0)+IF(N19=$N$2,1,0)+IF(O19=$O$2,1,0)+IF(P19=$P$2,1,0)+IF(Q19=$Q$2,1,0)+IF(R19=$R$2,1,0)+IF(S19=$S$2,1,0))/(COUNTIF(E19:S19,"Yea")+COUNTIF(E19:S19,"Nay"))</f>
        <v>1</v>
      </c>
      <c r="V19" s="21">
        <f>(IF(E19=$E$2,1,0)+IF(F19=$F$2,1,0)+IF(G19=$G$2,1,0)+IF(H19=$H$2,1,0)+IF(I19=$I$2,1,0)+IF(J19=$J$2,1,0)+IF(K19=$K$2,1,0))/(COUNTIF(E19:K19,"Yea")+COUNTIF(E19:K19,"Nay"))</f>
        <v>1</v>
      </c>
      <c r="W19" s="21">
        <f>(IF(L19=$L$2,1,0)+IF(M19=$M$2,1,0)+IF(N19=$N$2,1,0)+IF(O19=$O$2,1,0)+IF(P19=$P$2,1,0)+IF(Q19=$Q$2,1,0)+IF(R19=$R$2,1,0)+IF(S19=$S$2,1,0))/(COUNTIF(L19:S19,"Yea")+COUNTIF(L19:S19,"Nay"))</f>
        <v>1</v>
      </c>
    </row>
    <row r="20" spans="1:23">
      <c r="A20" s="2" t="s">
        <v>186</v>
      </c>
      <c r="B20" s="3" t="s">
        <v>403</v>
      </c>
      <c r="C20" s="4" t="s">
        <v>473</v>
      </c>
      <c r="D20" s="5" t="s">
        <v>405</v>
      </c>
      <c r="E20" s="6" t="s">
        <v>398</v>
      </c>
      <c r="F20" s="7" t="s">
        <v>419</v>
      </c>
      <c r="G20" s="8" t="s">
        <v>397</v>
      </c>
      <c r="H20" s="9" t="s">
        <v>397</v>
      </c>
      <c r="I20" s="10" t="s">
        <v>398</v>
      </c>
      <c r="J20" s="11" t="s">
        <v>397</v>
      </c>
      <c r="K20" s="12" t="s">
        <v>23</v>
      </c>
      <c r="L20" s="20" t="s">
        <v>398</v>
      </c>
      <c r="M20" s="14" t="s">
        <v>398</v>
      </c>
      <c r="N20" s="15" t="s">
        <v>398</v>
      </c>
      <c r="O20" s="16" t="s">
        <v>398</v>
      </c>
      <c r="P20" s="17" t="s">
        <v>398</v>
      </c>
      <c r="Q20" s="18" t="s">
        <v>398</v>
      </c>
      <c r="R20" s="19" t="s">
        <v>398</v>
      </c>
      <c r="S20" s="20" t="s">
        <v>398</v>
      </c>
      <c r="T20" s="21">
        <f>(IF(E20=$E$2,1,0)+IF(F20=$F$2,1,0)+IF(G20=$G$2,1,0)+IF(H20=$H$2,1,0)+IF(I20=$I$2,1,0)+IF(J20=$J$2,1,0)+IF(K20=$K$2,1,0)+IF(L20=$L$2,1,0)+IF(M20=$M$2,1,0)+IF(N20=$N$2,1,0)+IF(O20=$O$2,1,0)+IF(P20=$P$2,1,0)+IF(Q20=$Q$2,1,0)+IF(R20=$R$2,1,0)+IF(S20=$S$2,1,0))/COUNTA(E20:S20)</f>
        <v>0.8666666666666667</v>
      </c>
      <c r="U20" s="21">
        <f>(IF(E20=$E$2,1,0)+IF(F20=$F$2,1,0)+IF(G20=$G$2,1,0)+IF(H20=$H$2,1,0)+IF(I20=$I$2,1,0)+IF(J20=$J$2,1,0)+IF(K20=$K$2,1,0)+IF(L20=$L$2,1,0)+IF(M20=$M$2,1,0)+IF(N20=$N$2,1,0)+IF(O20=$O$2,1,0)+IF(P20=$P$2,1,0)+IF(Q20=$Q$2,1,0)+IF(R20=$R$2,1,0)+IF(S20=$S$2,1,0))/(COUNTIF(E20:S20,"Yea")+COUNTIF(E20:S20,"Nay"))</f>
        <v>1</v>
      </c>
      <c r="V20" s="21">
        <f>(IF(E20=$E$2,1,0)+IF(F20=$F$2,1,0)+IF(G20=$G$2,1,0)+IF(H20=$H$2,1,0)+IF(I20=$I$2,1,0)+IF(J20=$J$2,1,0)+IF(K20=$K$2,1,0))/(COUNTIF(E20:K20,"Yea")+COUNTIF(E20:K20,"Nay"))</f>
        <v>1</v>
      </c>
      <c r="W20" s="21">
        <f>(IF(L20=$L$2,1,0)+IF(M20=$M$2,1,0)+IF(N20=$N$2,1,0)+IF(O20=$O$2,1,0)+IF(P20=$P$2,1,0)+IF(Q20=$Q$2,1,0)+IF(R20=$R$2,1,0)+IF(S20=$S$2,1,0))/(COUNTIF(L20:S20,"Yea")+COUNTIF(L20:S20,"Nay"))</f>
        <v>1</v>
      </c>
    </row>
    <row r="21" spans="1:23">
      <c r="A21" s="2" t="s">
        <v>66</v>
      </c>
      <c r="B21" s="3" t="s">
        <v>409</v>
      </c>
      <c r="C21" s="4" t="s">
        <v>439</v>
      </c>
      <c r="D21" s="5" t="s">
        <v>405</v>
      </c>
      <c r="E21" s="6" t="s">
        <v>398</v>
      </c>
      <c r="F21" s="7" t="s">
        <v>397</v>
      </c>
      <c r="G21" s="8" t="s">
        <v>419</v>
      </c>
      <c r="H21" s="9" t="s">
        <v>419</v>
      </c>
      <c r="I21" s="20" t="s">
        <v>398</v>
      </c>
      <c r="J21" s="11" t="s">
        <v>397</v>
      </c>
      <c r="K21" s="12" t="s">
        <v>397</v>
      </c>
      <c r="L21" s="20" t="s">
        <v>398</v>
      </c>
      <c r="M21" s="14" t="s">
        <v>398</v>
      </c>
      <c r="N21" s="20" t="s">
        <v>398</v>
      </c>
      <c r="O21" s="16" t="s">
        <v>398</v>
      </c>
      <c r="P21" s="17" t="s">
        <v>398</v>
      </c>
      <c r="Q21" s="18" t="s">
        <v>398</v>
      </c>
      <c r="R21" s="20" t="s">
        <v>419</v>
      </c>
      <c r="S21" s="20" t="s">
        <v>419</v>
      </c>
      <c r="T21" s="21">
        <f>(IF(E21=$E$2,1,0)+IF(F21=$F$2,1,0)+IF(G21=$G$2,1,0)+IF(H21=$H$2,1,0)+IF(I21=$I$2,1,0)+IF(J21=$J$2,1,0)+IF(K21=$K$2,1,0)+IF(L21=$L$2,1,0)+IF(M21=$M$2,1,0)+IF(N21=$N$2,1,0)+IF(O21=$O$2,1,0)+IF(P21=$P$2,1,0)+IF(Q21=$Q$2,1,0)+IF(R21=$R$2,1,0)+IF(S21=$S$2,1,0))/COUNTA(E21:S21)</f>
        <v>0.73333333333333328</v>
      </c>
      <c r="U21" s="21">
        <f>(IF(E21=$E$2,1,0)+IF(F21=$F$2,1,0)+IF(G21=$G$2,1,0)+IF(H21=$H$2,1,0)+IF(I21=$I$2,1,0)+IF(J21=$J$2,1,0)+IF(K21=$K$2,1,0)+IF(L21=$L$2,1,0)+IF(M21=$M$2,1,0)+IF(N21=$N$2,1,0)+IF(O21=$O$2,1,0)+IF(P21=$P$2,1,0)+IF(Q21=$Q$2,1,0)+IF(R21=$R$2,1,0)+IF(S21=$S$2,1,0))/(COUNTIF(E21:S21,"Yea")+COUNTIF(E21:S21,"Nay"))</f>
        <v>1</v>
      </c>
      <c r="V21" s="21">
        <f>(IF(E21=$E$2,1,0)+IF(F21=$F$2,1,0)+IF(G21=$G$2,1,0)+IF(H21=$H$2,1,0)+IF(I21=$I$2,1,0)+IF(J21=$J$2,1,0)+IF(K21=$K$2,1,0))/(COUNTIF(E21:K21,"Yea")+COUNTIF(E21:K21,"Nay"))</f>
        <v>1</v>
      </c>
      <c r="W21" s="21">
        <f>(IF(L21=$L$2,1,0)+IF(M21=$M$2,1,0)+IF(N21=$N$2,1,0)+IF(O21=$O$2,1,0)+IF(P21=$P$2,1,0)+IF(Q21=$Q$2,1,0)+IF(R21=$R$2,1,0)+IF(S21=$S$2,1,0))/(COUNTIF(L21:S21,"Yea")+COUNTIF(L21:S21,"Nay"))</f>
        <v>1</v>
      </c>
    </row>
    <row r="22" spans="1:23">
      <c r="A22" s="2" t="s">
        <v>83</v>
      </c>
      <c r="B22" s="3" t="s">
        <v>403</v>
      </c>
      <c r="C22" s="4" t="s">
        <v>427</v>
      </c>
      <c r="D22" s="5" t="s">
        <v>405</v>
      </c>
      <c r="E22" s="6" t="s">
        <v>398</v>
      </c>
      <c r="F22" s="7" t="s">
        <v>419</v>
      </c>
      <c r="G22" s="8" t="s">
        <v>419</v>
      </c>
      <c r="H22" s="20" t="s">
        <v>419</v>
      </c>
      <c r="I22" s="20" t="s">
        <v>419</v>
      </c>
      <c r="J22" s="20" t="s">
        <v>419</v>
      </c>
      <c r="K22" s="12" t="s">
        <v>419</v>
      </c>
      <c r="L22" s="13" t="s">
        <v>419</v>
      </c>
      <c r="M22" s="14" t="s">
        <v>398</v>
      </c>
      <c r="N22" s="15" t="s">
        <v>398</v>
      </c>
      <c r="O22" s="16" t="s">
        <v>419</v>
      </c>
      <c r="P22" s="20" t="s">
        <v>419</v>
      </c>
      <c r="Q22" s="18" t="s">
        <v>23</v>
      </c>
      <c r="R22" s="20" t="s">
        <v>419</v>
      </c>
      <c r="S22" s="20" t="s">
        <v>419</v>
      </c>
      <c r="T22" s="21">
        <f>(IF(E22=$E$2,1,0)+IF(F22=$F$2,1,0)+IF(G22=$G$2,1,0)+IF(H22=$H$2,1,0)+IF(I22=$I$2,1,0)+IF(J22=$J$2,1,0)+IF(K22=$K$2,1,0)+IF(L22=$L$2,1,0)+IF(M22=$M$2,1,0)+IF(N22=$N$2,1,0)+IF(O22=$O$2,1,0)+IF(P22=$P$2,1,0)+IF(Q22=$Q$2,1,0)+IF(R22=$R$2,1,0)+IF(S22=$S$2,1,0))/COUNTA(E22:S22)</f>
        <v>0.2</v>
      </c>
      <c r="U22" s="21">
        <f>(IF(E22=$E$2,1,0)+IF(F22=$F$2,1,0)+IF(G22=$G$2,1,0)+IF(H22=$H$2,1,0)+IF(I22=$I$2,1,0)+IF(J22=$J$2,1,0)+IF(K22=$K$2,1,0)+IF(L22=$L$2,1,0)+IF(M22=$M$2,1,0)+IF(N22=$N$2,1,0)+IF(O22=$O$2,1,0)+IF(P22=$P$2,1,0)+IF(Q22=$Q$2,1,0)+IF(R22=$R$2,1,0)+IF(S22=$S$2,1,0))/(COUNTIF(E22:S22,"Yea")+COUNTIF(E22:S22,"Nay"))</f>
        <v>1</v>
      </c>
      <c r="V22" s="21">
        <f>(IF(E22=$E$2,1,0)+IF(F22=$F$2,1,0)+IF(G22=$G$2,1,0)+IF(H22=$H$2,1,0)+IF(I22=$I$2,1,0)+IF(J22=$J$2,1,0)+IF(K22=$K$2,1,0))/(COUNTIF(E22:K22,"Yea")+COUNTIF(E22:K22,"Nay"))</f>
        <v>1</v>
      </c>
      <c r="W22" s="21">
        <f>(IF(L22=$L$2,1,0)+IF(M22=$M$2,1,0)+IF(N22=$N$2,1,0)+IF(O22=$O$2,1,0)+IF(P22=$P$2,1,0)+IF(Q22=$Q$2,1,0)+IF(R22=$R$2,1,0)+IF(S22=$S$2,1,0))/(COUNTIF(L22:S22,"Yea")+COUNTIF(L22:S22,"Nay"))</f>
        <v>1</v>
      </c>
    </row>
    <row r="23" spans="1:23">
      <c r="A23" s="2" t="s">
        <v>91</v>
      </c>
      <c r="B23" s="3" t="s">
        <v>412</v>
      </c>
      <c r="C23" s="4" t="s">
        <v>456</v>
      </c>
      <c r="D23" s="5" t="s">
        <v>405</v>
      </c>
      <c r="E23" s="6" t="s">
        <v>398</v>
      </c>
      <c r="F23" s="7" t="s">
        <v>397</v>
      </c>
      <c r="G23" s="8" t="s">
        <v>397</v>
      </c>
      <c r="H23" s="9" t="s">
        <v>397</v>
      </c>
      <c r="I23" s="10" t="s">
        <v>398</v>
      </c>
      <c r="J23" s="11" t="s">
        <v>397</v>
      </c>
      <c r="K23" s="12" t="s">
        <v>397</v>
      </c>
      <c r="L23" s="20" t="s">
        <v>398</v>
      </c>
      <c r="M23" s="14" t="s">
        <v>398</v>
      </c>
      <c r="N23" s="15" t="s">
        <v>398</v>
      </c>
      <c r="O23" s="16" t="s">
        <v>398</v>
      </c>
      <c r="P23" s="17" t="s">
        <v>398</v>
      </c>
      <c r="Q23" s="18" t="s">
        <v>398</v>
      </c>
      <c r="R23" s="19" t="s">
        <v>398</v>
      </c>
      <c r="S23" s="20" t="s">
        <v>398</v>
      </c>
      <c r="T23" s="21">
        <f>(IF(E23=$E$2,1,0)+IF(F23=$F$2,1,0)+IF(G23=$G$2,1,0)+IF(H23=$H$2,1,0)+IF(I23=$I$2,1,0)+IF(J23=$J$2,1,0)+IF(K23=$K$2,1,0)+IF(L23=$L$2,1,0)+IF(M23=$M$2,1,0)+IF(N23=$N$2,1,0)+IF(O23=$O$2,1,0)+IF(P23=$P$2,1,0)+IF(Q23=$Q$2,1,0)+IF(R23=$R$2,1,0)+IF(S23=$S$2,1,0))/COUNTA(E23:S23)</f>
        <v>1</v>
      </c>
      <c r="U23" s="21">
        <f>(IF(E23=$E$2,1,0)+IF(F23=$F$2,1,0)+IF(G23=$G$2,1,0)+IF(H23=$H$2,1,0)+IF(I23=$I$2,1,0)+IF(J23=$J$2,1,0)+IF(K23=$K$2,1,0)+IF(L23=$L$2,1,0)+IF(M23=$M$2,1,0)+IF(N23=$N$2,1,0)+IF(O23=$O$2,1,0)+IF(P23=$P$2,1,0)+IF(Q23=$Q$2,1,0)+IF(R23=$R$2,1,0)+IF(S23=$S$2,1,0))/(COUNTIF(E23:S23,"Yea")+COUNTIF(E23:S23,"Nay"))</f>
        <v>1</v>
      </c>
      <c r="V23" s="21">
        <f>(IF(E23=$E$2,1,0)+IF(F23=$F$2,1,0)+IF(G23=$G$2,1,0)+IF(H23=$H$2,1,0)+IF(I23=$I$2,1,0)+IF(J23=$J$2,1,0)+IF(K23=$K$2,1,0))/(COUNTIF(E23:K23,"Yea")+COUNTIF(E23:K23,"Nay"))</f>
        <v>1</v>
      </c>
      <c r="W23" s="21">
        <f>(IF(L23=$L$2,1,0)+IF(M23=$M$2,1,0)+IF(N23=$N$2,1,0)+IF(O23=$O$2,1,0)+IF(P23=$P$2,1,0)+IF(Q23=$Q$2,1,0)+IF(R23=$R$2,1,0)+IF(S23=$S$2,1,0))/(COUNTIF(L23:S23,"Yea")+COUNTIF(L23:S23,"Nay"))</f>
        <v>1</v>
      </c>
    </row>
    <row r="24" spans="1:23">
      <c r="A24" s="2" t="s">
        <v>98</v>
      </c>
      <c r="B24" s="3" t="s">
        <v>430</v>
      </c>
      <c r="C24" s="4" t="s">
        <v>303</v>
      </c>
      <c r="D24" s="5" t="s">
        <v>405</v>
      </c>
      <c r="E24" s="6" t="s">
        <v>398</v>
      </c>
      <c r="F24" s="7" t="s">
        <v>397</v>
      </c>
      <c r="G24" s="8" t="s">
        <v>397</v>
      </c>
      <c r="H24" s="20" t="s">
        <v>397</v>
      </c>
      <c r="I24" s="20" t="s">
        <v>398</v>
      </c>
      <c r="J24" s="11" t="s">
        <v>397</v>
      </c>
      <c r="K24" s="12" t="s">
        <v>397</v>
      </c>
      <c r="L24" s="20" t="s">
        <v>398</v>
      </c>
      <c r="M24" s="14" t="s">
        <v>398</v>
      </c>
      <c r="N24" s="15" t="s">
        <v>398</v>
      </c>
      <c r="O24" s="20" t="s">
        <v>398</v>
      </c>
      <c r="P24" s="17" t="s">
        <v>398</v>
      </c>
      <c r="Q24" s="20" t="s">
        <v>398</v>
      </c>
      <c r="R24" s="20" t="s">
        <v>398</v>
      </c>
      <c r="S24" s="20" t="s">
        <v>398</v>
      </c>
      <c r="T24" s="21">
        <f>(IF(E24=$E$2,1,0)+IF(F24=$F$2,1,0)+IF(G24=$G$2,1,0)+IF(H24=$H$2,1,0)+IF(I24=$I$2,1,0)+IF(J24=$J$2,1,0)+IF(K24=$K$2,1,0)+IF(L24=$L$2,1,0)+IF(M24=$M$2,1,0)+IF(N24=$N$2,1,0)+IF(O24=$O$2,1,0)+IF(P24=$P$2,1,0)+IF(Q24=$Q$2,1,0)+IF(R24=$R$2,1,0)+IF(S24=$S$2,1,0))/COUNTA(E24:S24)</f>
        <v>1</v>
      </c>
      <c r="U24" s="21">
        <f>(IF(E24=$E$2,1,0)+IF(F24=$F$2,1,0)+IF(G24=$G$2,1,0)+IF(H24=$H$2,1,0)+IF(I24=$I$2,1,0)+IF(J24=$J$2,1,0)+IF(K24=$K$2,1,0)+IF(L24=$L$2,1,0)+IF(M24=$M$2,1,0)+IF(N24=$N$2,1,0)+IF(O24=$O$2,1,0)+IF(P24=$P$2,1,0)+IF(Q24=$Q$2,1,0)+IF(R24=$R$2,1,0)+IF(S24=$S$2,1,0))/(COUNTIF(E24:S24,"Yea")+COUNTIF(E24:S24,"Nay"))</f>
        <v>1</v>
      </c>
      <c r="V24" s="21">
        <f>(IF(E24=$E$2,1,0)+IF(F24=$F$2,1,0)+IF(G24=$G$2,1,0)+IF(H24=$H$2,1,0)+IF(I24=$I$2,1,0)+IF(J24=$J$2,1,0)+IF(K24=$K$2,1,0))/(COUNTIF(E24:K24,"Yea")+COUNTIF(E24:K24,"Nay"))</f>
        <v>1</v>
      </c>
      <c r="W24" s="21">
        <f>(IF(L24=$L$2,1,0)+IF(M24=$M$2,1,0)+IF(N24=$N$2,1,0)+IF(O24=$O$2,1,0)+IF(P24=$P$2,1,0)+IF(Q24=$Q$2,1,0)+IF(R24=$R$2,1,0)+IF(S24=$S$2,1,0))/(COUNTIF(L24:S24,"Yea")+COUNTIF(L24:S24,"Nay"))</f>
        <v>1</v>
      </c>
    </row>
    <row r="25" spans="1:23">
      <c r="A25" s="2" t="s">
        <v>99</v>
      </c>
      <c r="B25" s="3" t="s">
        <v>409</v>
      </c>
      <c r="C25" s="4" t="s">
        <v>241</v>
      </c>
      <c r="D25" s="5" t="s">
        <v>405</v>
      </c>
      <c r="E25" s="6" t="s">
        <v>398</v>
      </c>
      <c r="F25" s="7" t="s">
        <v>397</v>
      </c>
      <c r="G25" s="8" t="s">
        <v>397</v>
      </c>
      <c r="H25" s="9" t="s">
        <v>397</v>
      </c>
      <c r="I25" s="10" t="s">
        <v>398</v>
      </c>
      <c r="J25" s="11" t="s">
        <v>397</v>
      </c>
      <c r="K25" s="12" t="s">
        <v>397</v>
      </c>
      <c r="L25" s="13" t="s">
        <v>398</v>
      </c>
      <c r="M25" s="14" t="s">
        <v>398</v>
      </c>
      <c r="N25" s="15" t="s">
        <v>398</v>
      </c>
      <c r="O25" s="20" t="s">
        <v>419</v>
      </c>
      <c r="P25" s="17" t="s">
        <v>398</v>
      </c>
      <c r="Q25" s="18" t="s">
        <v>419</v>
      </c>
      <c r="R25" s="19" t="s">
        <v>398</v>
      </c>
      <c r="S25" s="20" t="s">
        <v>398</v>
      </c>
      <c r="T25" s="21">
        <f>(IF(E25=$E$2,1,0)+IF(F25=$F$2,1,0)+IF(G25=$G$2,1,0)+IF(H25=$H$2,1,0)+IF(I25=$I$2,1,0)+IF(J25=$J$2,1,0)+IF(K25=$K$2,1,0)+IF(L25=$L$2,1,0)+IF(M25=$M$2,1,0)+IF(N25=$N$2,1,0)+IF(O25=$O$2,1,0)+IF(P25=$P$2,1,0)+IF(Q25=$Q$2,1,0)+IF(R25=$R$2,1,0)+IF(S25=$S$2,1,0))/COUNTA(E25:S25)</f>
        <v>0.8666666666666667</v>
      </c>
      <c r="U25" s="21">
        <f>(IF(E25=$E$2,1,0)+IF(F25=$F$2,1,0)+IF(G25=$G$2,1,0)+IF(H25=$H$2,1,0)+IF(I25=$I$2,1,0)+IF(J25=$J$2,1,0)+IF(K25=$K$2,1,0)+IF(L25=$L$2,1,0)+IF(M25=$M$2,1,0)+IF(N25=$N$2,1,0)+IF(O25=$O$2,1,0)+IF(P25=$P$2,1,0)+IF(Q25=$Q$2,1,0)+IF(R25=$R$2,1,0)+IF(S25=$S$2,1,0))/(COUNTIF(E25:S25,"Yea")+COUNTIF(E25:S25,"Nay"))</f>
        <v>1</v>
      </c>
      <c r="V25" s="21">
        <f>(IF(E25=$E$2,1,0)+IF(F25=$F$2,1,0)+IF(G25=$G$2,1,0)+IF(H25=$H$2,1,0)+IF(I25=$I$2,1,0)+IF(J25=$J$2,1,0)+IF(K25=$K$2,1,0))/(COUNTIF(E25:K25,"Yea")+COUNTIF(E25:K25,"Nay"))</f>
        <v>1</v>
      </c>
      <c r="W25" s="21">
        <f>(IF(L25=$L$2,1,0)+IF(M25=$M$2,1,0)+IF(N25=$N$2,1,0)+IF(O25=$O$2,1,0)+IF(P25=$P$2,1,0)+IF(Q25=$Q$2,1,0)+IF(R25=$R$2,1,0)+IF(S25=$S$2,1,0))/(COUNTIF(L25:S25,"Yea")+COUNTIF(L25:S25,"Nay"))</f>
        <v>1</v>
      </c>
    </row>
    <row r="26" spans="1:23">
      <c r="A26" s="2" t="s">
        <v>16</v>
      </c>
      <c r="B26" s="3" t="s">
        <v>430</v>
      </c>
      <c r="C26" s="4" t="s">
        <v>456</v>
      </c>
      <c r="D26" s="5" t="s">
        <v>405</v>
      </c>
      <c r="E26" s="6" t="s">
        <v>398</v>
      </c>
      <c r="F26" s="7" t="s">
        <v>397</v>
      </c>
      <c r="G26" s="8" t="s">
        <v>397</v>
      </c>
      <c r="H26" s="9" t="s">
        <v>397</v>
      </c>
      <c r="I26" s="10" t="s">
        <v>398</v>
      </c>
      <c r="J26" s="11" t="s">
        <v>397</v>
      </c>
      <c r="K26" s="12" t="s">
        <v>397</v>
      </c>
      <c r="L26" s="24" t="s">
        <v>419</v>
      </c>
      <c r="M26" s="20" t="s">
        <v>398</v>
      </c>
      <c r="N26" s="20" t="s">
        <v>398</v>
      </c>
      <c r="O26" s="16" t="s">
        <v>398</v>
      </c>
      <c r="P26" s="17" t="s">
        <v>398</v>
      </c>
      <c r="Q26" s="18" t="s">
        <v>398</v>
      </c>
      <c r="R26" s="19" t="s">
        <v>398</v>
      </c>
      <c r="S26" s="20" t="s">
        <v>398</v>
      </c>
      <c r="T26" s="21">
        <f>(IF(E26=$E$2,1,0)+IF(F26=$F$2,1,0)+IF(G26=$G$2,1,0)+IF(H26=$H$2,1,0)+IF(I26=$I$2,1,0)+IF(J26=$J$2,1,0)+IF(K26=$K$2,1,0)+IF(L26=$L$2,1,0)+IF(M26=$M$2,1,0)+IF(N26=$N$2,1,0)+IF(O26=$O$2,1,0)+IF(P26=$P$2,1,0)+IF(Q26=$Q$2,1,0)+IF(R26=$R$2,1,0)+IF(S26=$S$2,1,0))/COUNTA(E26:S26)</f>
        <v>0.93333333333333335</v>
      </c>
      <c r="U26" s="21">
        <f>(IF(E26=$E$2,1,0)+IF(F26=$F$2,1,0)+IF(G26=$G$2,1,0)+IF(H26=$H$2,1,0)+IF(I26=$I$2,1,0)+IF(J26=$J$2,1,0)+IF(K26=$K$2,1,0)+IF(L26=$L$2,1,0)+IF(M26=$M$2,1,0)+IF(N26=$N$2,1,0)+IF(O26=$O$2,1,0)+IF(P26=$P$2,1,0)+IF(Q26=$Q$2,1,0)+IF(R26=$R$2,1,0)+IF(S26=$S$2,1,0))/(COUNTIF(E26:S26,"Yea")+COUNTIF(E26:S26,"Nay"))</f>
        <v>1</v>
      </c>
      <c r="V26" s="21">
        <f>(IF(E26=$E$2,1,0)+IF(F26=$F$2,1,0)+IF(G26=$G$2,1,0)+IF(H26=$H$2,1,0)+IF(I26=$I$2,1,0)+IF(J26=$J$2,1,0)+IF(K26=$K$2,1,0))/(COUNTIF(E26:K26,"Yea")+COUNTIF(E26:K26,"Nay"))</f>
        <v>1</v>
      </c>
      <c r="W26" s="21">
        <f>(IF(L26=$L$2,1,0)+IF(M26=$M$2,1,0)+IF(N26=$N$2,1,0)+IF(O26=$O$2,1,0)+IF(P26=$P$2,1,0)+IF(Q26=$Q$2,1,0)+IF(R26=$R$2,1,0)+IF(S26=$S$2,1,0))/(COUNTIF(L26:S26,"Yea")+COUNTIF(L26:S26,"Nay"))</f>
        <v>1</v>
      </c>
    </row>
    <row r="27" spans="1:23">
      <c r="A27" s="2" t="s">
        <v>442</v>
      </c>
      <c r="B27" s="3" t="s">
        <v>403</v>
      </c>
      <c r="C27" s="4" t="s">
        <v>443</v>
      </c>
      <c r="D27" s="5" t="s">
        <v>405</v>
      </c>
      <c r="E27" s="6" t="s">
        <v>397</v>
      </c>
      <c r="F27" s="7" t="s">
        <v>397</v>
      </c>
      <c r="G27" s="8" t="s">
        <v>397</v>
      </c>
      <c r="H27" s="9" t="s">
        <v>397</v>
      </c>
      <c r="I27" s="10" t="s">
        <v>398</v>
      </c>
      <c r="J27" s="11" t="s">
        <v>397</v>
      </c>
      <c r="K27" s="12" t="s">
        <v>397</v>
      </c>
      <c r="L27" s="13" t="s">
        <v>398</v>
      </c>
      <c r="M27" s="14" t="s">
        <v>398</v>
      </c>
      <c r="N27" s="15" t="s">
        <v>398</v>
      </c>
      <c r="O27" s="16" t="s">
        <v>398</v>
      </c>
      <c r="P27" s="17" t="s">
        <v>398</v>
      </c>
      <c r="Q27" s="18" t="s">
        <v>398</v>
      </c>
      <c r="R27" s="19" t="s">
        <v>398</v>
      </c>
      <c r="S27" s="20" t="s">
        <v>398</v>
      </c>
      <c r="T27" s="21">
        <f>(IF(E27=$E$2,1,0)+IF(F27=$F$2,1,0)+IF(G27=$G$2,1,0)+IF(H27=$H$2,1,0)+IF(I27=$I$2,1,0)+IF(J27=$J$2,1,0)+IF(K27=$K$2,1,0)+IF(L27=$L$2,1,0)+IF(M27=$M$2,1,0)+IF(N27=$N$2,1,0)+IF(O27=$O$2,1,0)+IF(P27=$P$2,1,0)+IF(Q27=$Q$2,1,0)+IF(R27=$R$2,1,0)+IF(S27=$S$2,1,0))/COUNTA(E27:S27)</f>
        <v>0.93333333333333335</v>
      </c>
      <c r="U27" s="21">
        <f>(IF(E27=$E$2,1,0)+IF(F27=$F$2,1,0)+IF(G27=$G$2,1,0)+IF(H27=$H$2,1,0)+IF(I27=$I$2,1,0)+IF(J27=$J$2,1,0)+IF(K27=$K$2,1,0)+IF(L27=$L$2,1,0)+IF(M27=$M$2,1,0)+IF(N27=$N$2,1,0)+IF(O27=$O$2,1,0)+IF(P27=$P$2,1,0)+IF(Q27=$Q$2,1,0)+IF(R27=$R$2,1,0)+IF(S27=$S$2,1,0))/(COUNTIF(E27:S27,"Yea")+COUNTIF(E27:S27,"Nay"))</f>
        <v>0.93333333333333335</v>
      </c>
      <c r="V27" s="21">
        <f>(IF(E27=$E$2,1,0)+IF(F27=$F$2,1,0)+IF(G27=$G$2,1,0)+IF(H27=$H$2,1,0)+IF(I27=$I$2,1,0)+IF(J27=$J$2,1,0)+IF(K27=$K$2,1,0))/(COUNTIF(E27:K27,"Yea")+COUNTIF(E27:K27,"Nay"))</f>
        <v>0.8571428571428571</v>
      </c>
      <c r="W27" s="21">
        <f>(IF(L27=$L$2,1,0)+IF(M27=$M$2,1,0)+IF(N27=$N$2,1,0)+IF(O27=$O$2,1,0)+IF(P27=$P$2,1,0)+IF(Q27=$Q$2,1,0)+IF(R27=$R$2,1,0)+IF(S27=$S$2,1,0))/(COUNTIF(L27:S27,"Yea")+COUNTIF(L27:S27,"Nay"))</f>
        <v>1</v>
      </c>
    </row>
    <row r="28" spans="1:23">
      <c r="A28" s="2" t="s">
        <v>461</v>
      </c>
      <c r="B28" s="3" t="s">
        <v>409</v>
      </c>
      <c r="C28" s="4" t="s">
        <v>407</v>
      </c>
      <c r="D28" s="5" t="s">
        <v>405</v>
      </c>
      <c r="E28" s="6" t="s">
        <v>398</v>
      </c>
      <c r="F28" s="7" t="s">
        <v>398</v>
      </c>
      <c r="G28" s="8" t="s">
        <v>397</v>
      </c>
      <c r="H28" s="9" t="s">
        <v>397</v>
      </c>
      <c r="I28" s="10" t="s">
        <v>398</v>
      </c>
      <c r="J28" s="11" t="s">
        <v>397</v>
      </c>
      <c r="K28" s="12" t="s">
        <v>397</v>
      </c>
      <c r="L28" s="13" t="s">
        <v>398</v>
      </c>
      <c r="M28" s="14" t="s">
        <v>398</v>
      </c>
      <c r="N28" s="15" t="s">
        <v>398</v>
      </c>
      <c r="O28" s="16" t="s">
        <v>398</v>
      </c>
      <c r="P28" s="17" t="s">
        <v>398</v>
      </c>
      <c r="Q28" s="18" t="s">
        <v>398</v>
      </c>
      <c r="R28" s="19" t="s">
        <v>398</v>
      </c>
      <c r="S28" s="20" t="s">
        <v>398</v>
      </c>
      <c r="T28" s="21">
        <f>(IF(E28=$E$2,1,0)+IF(F28=$F$2,1,0)+IF(G28=$G$2,1,0)+IF(H28=$H$2,1,0)+IF(I28=$I$2,1,0)+IF(J28=$J$2,1,0)+IF(K28=$K$2,1,0)+IF(L28=$L$2,1,0)+IF(M28=$M$2,1,0)+IF(N28=$N$2,1,0)+IF(O28=$O$2,1,0)+IF(P28=$P$2,1,0)+IF(Q28=$Q$2,1,0)+IF(R28=$R$2,1,0)+IF(S28=$S$2,1,0))/COUNTA(E28:S28)</f>
        <v>0.93333333333333335</v>
      </c>
      <c r="U28" s="21">
        <f>(IF(E28=$E$2,1,0)+IF(F28=$F$2,1,0)+IF(G28=$G$2,1,0)+IF(H28=$H$2,1,0)+IF(I28=$I$2,1,0)+IF(J28=$J$2,1,0)+IF(K28=$K$2,1,0)+IF(L28=$L$2,1,0)+IF(M28=$M$2,1,0)+IF(N28=$N$2,1,0)+IF(O28=$O$2,1,0)+IF(P28=$P$2,1,0)+IF(Q28=$Q$2,1,0)+IF(R28=$R$2,1,0)+IF(S28=$S$2,1,0))/(COUNTIF(E28:S28,"Yea")+COUNTIF(E28:S28,"Nay"))</f>
        <v>0.93333333333333335</v>
      </c>
      <c r="V28" s="21">
        <f>(IF(E28=$E$2,1,0)+IF(F28=$F$2,1,0)+IF(G28=$G$2,1,0)+IF(H28=$H$2,1,0)+IF(I28=$I$2,1,0)+IF(J28=$J$2,1,0)+IF(K28=$K$2,1,0))/(COUNTIF(E28:K28,"Yea")+COUNTIF(E28:K28,"Nay"))</f>
        <v>0.8571428571428571</v>
      </c>
      <c r="W28" s="21">
        <f>(IF(L28=$L$2,1,0)+IF(M28=$M$2,1,0)+IF(N28=$N$2,1,0)+IF(O28=$O$2,1,0)+IF(P28=$P$2,1,0)+IF(Q28=$Q$2,1,0)+IF(R28=$R$2,1,0)+IF(S28=$S$2,1,0))/(COUNTIF(L28:S28,"Yea")+COUNTIF(L28:S28,"Nay"))</f>
        <v>1</v>
      </c>
    </row>
    <row r="29" spans="1:23">
      <c r="A29" s="2" t="s">
        <v>481</v>
      </c>
      <c r="B29" s="3" t="s">
        <v>409</v>
      </c>
      <c r="C29" s="4" t="s">
        <v>482</v>
      </c>
      <c r="D29" s="5" t="s">
        <v>405</v>
      </c>
      <c r="E29" s="6" t="s">
        <v>398</v>
      </c>
      <c r="F29" s="7" t="s">
        <v>398</v>
      </c>
      <c r="G29" s="8" t="s">
        <v>397</v>
      </c>
      <c r="H29" s="9" t="s">
        <v>397</v>
      </c>
      <c r="I29" s="10" t="s">
        <v>398</v>
      </c>
      <c r="J29" s="11" t="s">
        <v>397</v>
      </c>
      <c r="K29" s="12" t="s">
        <v>397</v>
      </c>
      <c r="L29" s="13" t="s">
        <v>398</v>
      </c>
      <c r="M29" s="14" t="s">
        <v>398</v>
      </c>
      <c r="N29" s="15" t="s">
        <v>398</v>
      </c>
      <c r="O29" s="16" t="s">
        <v>398</v>
      </c>
      <c r="P29" s="17" t="s">
        <v>398</v>
      </c>
      <c r="Q29" s="18" t="s">
        <v>398</v>
      </c>
      <c r="R29" s="19" t="s">
        <v>398</v>
      </c>
      <c r="S29" s="20" t="s">
        <v>398</v>
      </c>
      <c r="T29" s="21">
        <f>(IF(E29=$E$2,1,0)+IF(F29=$F$2,1,0)+IF(G29=$G$2,1,0)+IF(H29=$H$2,1,0)+IF(I29=$I$2,1,0)+IF(J29=$J$2,1,0)+IF(K29=$K$2,1,0)+IF(L29=$L$2,1,0)+IF(M29=$M$2,1,0)+IF(N29=$N$2,1,0)+IF(O29=$O$2,1,0)+IF(P29=$P$2,1,0)+IF(Q29=$Q$2,1,0)+IF(R29=$R$2,1,0)+IF(S29=$S$2,1,0))/COUNTA(E29:S29)</f>
        <v>0.93333333333333335</v>
      </c>
      <c r="U29" s="21">
        <f>(IF(E29=$E$2,1,0)+IF(F29=$F$2,1,0)+IF(G29=$G$2,1,0)+IF(H29=$H$2,1,0)+IF(I29=$I$2,1,0)+IF(J29=$J$2,1,0)+IF(K29=$K$2,1,0)+IF(L29=$L$2,1,0)+IF(M29=$M$2,1,0)+IF(N29=$N$2,1,0)+IF(O29=$O$2,1,0)+IF(P29=$P$2,1,0)+IF(Q29=$Q$2,1,0)+IF(R29=$R$2,1,0)+IF(S29=$S$2,1,0))/(COUNTIF(E29:S29,"Yea")+COUNTIF(E29:S29,"Nay"))</f>
        <v>0.93333333333333335</v>
      </c>
      <c r="V29" s="21">
        <f>(IF(E29=$E$2,1,0)+IF(F29=$F$2,1,0)+IF(G29=$G$2,1,0)+IF(H29=$H$2,1,0)+IF(I29=$I$2,1,0)+IF(J29=$J$2,1,0)+IF(K29=$K$2,1,0))/(COUNTIF(E29:K29,"Yea")+COUNTIF(E29:K29,"Nay"))</f>
        <v>0.8571428571428571</v>
      </c>
      <c r="W29" s="21">
        <f>(IF(L29=$L$2,1,0)+IF(M29=$M$2,1,0)+IF(N29=$N$2,1,0)+IF(O29=$O$2,1,0)+IF(P29=$P$2,1,0)+IF(Q29=$Q$2,1,0)+IF(R29=$R$2,1,0)+IF(S29=$S$2,1,0))/(COUNTIF(L29:S29,"Yea")+COUNTIF(L29:S29,"Nay"))</f>
        <v>1</v>
      </c>
    </row>
    <row r="30" spans="1:23">
      <c r="A30" s="2" t="s">
        <v>315</v>
      </c>
      <c r="B30" s="3" t="s">
        <v>426</v>
      </c>
      <c r="C30" s="4" t="s">
        <v>303</v>
      </c>
      <c r="D30" s="5" t="s">
        <v>405</v>
      </c>
      <c r="E30" s="6" t="s">
        <v>398</v>
      </c>
      <c r="F30" s="7" t="s">
        <v>398</v>
      </c>
      <c r="G30" s="8" t="s">
        <v>397</v>
      </c>
      <c r="H30" s="9" t="s">
        <v>397</v>
      </c>
      <c r="I30" s="10" t="s">
        <v>398</v>
      </c>
      <c r="J30" s="11" t="s">
        <v>397</v>
      </c>
      <c r="K30" s="12" t="s">
        <v>397</v>
      </c>
      <c r="L30" s="13" t="s">
        <v>398</v>
      </c>
      <c r="M30" s="14" t="s">
        <v>398</v>
      </c>
      <c r="N30" s="15" t="s">
        <v>398</v>
      </c>
      <c r="O30" s="16" t="s">
        <v>398</v>
      </c>
      <c r="P30" s="17" t="s">
        <v>398</v>
      </c>
      <c r="Q30" s="18" t="s">
        <v>398</v>
      </c>
      <c r="R30" s="19" t="s">
        <v>398</v>
      </c>
      <c r="S30" s="20" t="s">
        <v>398</v>
      </c>
      <c r="T30" s="21">
        <f>(IF(E30=$E$2,1,0)+IF(F30=$F$2,1,0)+IF(G30=$G$2,1,0)+IF(H30=$H$2,1,0)+IF(I30=$I$2,1,0)+IF(J30=$J$2,1,0)+IF(K30=$K$2,1,0)+IF(L30=$L$2,1,0)+IF(M30=$M$2,1,0)+IF(N30=$N$2,1,0)+IF(O30=$O$2,1,0)+IF(P30=$P$2,1,0)+IF(Q30=$Q$2,1,0)+IF(R30=$R$2,1,0)+IF(S30=$S$2,1,0))/COUNTA(E30:S30)</f>
        <v>0.93333333333333335</v>
      </c>
      <c r="U30" s="21">
        <f>(IF(E30=$E$2,1,0)+IF(F30=$F$2,1,0)+IF(G30=$G$2,1,0)+IF(H30=$H$2,1,0)+IF(I30=$I$2,1,0)+IF(J30=$J$2,1,0)+IF(K30=$K$2,1,0)+IF(L30=$L$2,1,0)+IF(M30=$M$2,1,0)+IF(N30=$N$2,1,0)+IF(O30=$O$2,1,0)+IF(P30=$P$2,1,0)+IF(Q30=$Q$2,1,0)+IF(R30=$R$2,1,0)+IF(S30=$S$2,1,0))/(COUNTIF(E30:S30,"Yea")+COUNTIF(E30:S30,"Nay"))</f>
        <v>0.93333333333333335</v>
      </c>
      <c r="V30" s="21">
        <f>(IF(E30=$E$2,1,0)+IF(F30=$F$2,1,0)+IF(G30=$G$2,1,0)+IF(H30=$H$2,1,0)+IF(I30=$I$2,1,0)+IF(J30=$J$2,1,0)+IF(K30=$K$2,1,0))/(COUNTIF(E30:K30,"Yea")+COUNTIF(E30:K30,"Nay"))</f>
        <v>0.8571428571428571</v>
      </c>
      <c r="W30" s="21">
        <f>(IF(L30=$L$2,1,0)+IF(M30=$M$2,1,0)+IF(N30=$N$2,1,0)+IF(O30=$O$2,1,0)+IF(P30=$P$2,1,0)+IF(Q30=$Q$2,1,0)+IF(R30=$R$2,1,0)+IF(S30=$S$2,1,0))/(COUNTIF(L30:S30,"Yea")+COUNTIF(L30:S30,"Nay"))</f>
        <v>1</v>
      </c>
    </row>
    <row r="31" spans="1:23">
      <c r="A31" s="2" t="s">
        <v>238</v>
      </c>
      <c r="B31" s="3" t="s">
        <v>415</v>
      </c>
      <c r="C31" s="4" t="s">
        <v>458</v>
      </c>
      <c r="D31" s="5" t="s">
        <v>405</v>
      </c>
      <c r="E31" s="6" t="s">
        <v>398</v>
      </c>
      <c r="F31" s="7" t="s">
        <v>398</v>
      </c>
      <c r="G31" s="8" t="s">
        <v>397</v>
      </c>
      <c r="H31" s="9" t="s">
        <v>397</v>
      </c>
      <c r="I31" s="10" t="s">
        <v>398</v>
      </c>
      <c r="J31" s="11" t="s">
        <v>397</v>
      </c>
      <c r="K31" s="12" t="s">
        <v>397</v>
      </c>
      <c r="L31" s="13" t="s">
        <v>398</v>
      </c>
      <c r="M31" s="14" t="s">
        <v>398</v>
      </c>
      <c r="N31" s="15" t="s">
        <v>398</v>
      </c>
      <c r="O31" s="16" t="s">
        <v>398</v>
      </c>
      <c r="P31" s="17" t="s">
        <v>398</v>
      </c>
      <c r="Q31" s="18" t="s">
        <v>398</v>
      </c>
      <c r="R31" s="19" t="s">
        <v>398</v>
      </c>
      <c r="S31" s="20" t="s">
        <v>398</v>
      </c>
      <c r="T31" s="21">
        <f>(IF(E31=$E$2,1,0)+IF(F31=$F$2,1,0)+IF(G31=$G$2,1,0)+IF(H31=$H$2,1,0)+IF(I31=$I$2,1,0)+IF(J31=$J$2,1,0)+IF(K31=$K$2,1,0)+IF(L31=$L$2,1,0)+IF(M31=$M$2,1,0)+IF(N31=$N$2,1,0)+IF(O31=$O$2,1,0)+IF(P31=$P$2,1,0)+IF(Q31=$Q$2,1,0)+IF(R31=$R$2,1,0)+IF(S31=$S$2,1,0))/COUNTA(E31:S31)</f>
        <v>0.93333333333333335</v>
      </c>
      <c r="U31" s="21">
        <f>(IF(E31=$E$2,1,0)+IF(F31=$F$2,1,0)+IF(G31=$G$2,1,0)+IF(H31=$H$2,1,0)+IF(I31=$I$2,1,0)+IF(J31=$J$2,1,0)+IF(K31=$K$2,1,0)+IF(L31=$L$2,1,0)+IF(M31=$M$2,1,0)+IF(N31=$N$2,1,0)+IF(O31=$O$2,1,0)+IF(P31=$P$2,1,0)+IF(Q31=$Q$2,1,0)+IF(R31=$R$2,1,0)+IF(S31=$S$2,1,0))/(COUNTIF(E31:S31,"Yea")+COUNTIF(E31:S31,"Nay"))</f>
        <v>0.93333333333333335</v>
      </c>
      <c r="V31" s="21">
        <f>(IF(E31=$E$2,1,0)+IF(F31=$F$2,1,0)+IF(G31=$G$2,1,0)+IF(H31=$H$2,1,0)+IF(I31=$I$2,1,0)+IF(J31=$J$2,1,0)+IF(K31=$K$2,1,0))/(COUNTIF(E31:K31,"Yea")+COUNTIF(E31:K31,"Nay"))</f>
        <v>0.8571428571428571</v>
      </c>
      <c r="W31" s="21">
        <f>(IF(L31=$L$2,1,0)+IF(M31=$M$2,1,0)+IF(N31=$N$2,1,0)+IF(O31=$O$2,1,0)+IF(P31=$P$2,1,0)+IF(Q31=$Q$2,1,0)+IF(R31=$R$2,1,0)+IF(S31=$S$2,1,0))/(COUNTIF(L31:S31,"Yea")+COUNTIF(L31:S31,"Nay"))</f>
        <v>1</v>
      </c>
    </row>
    <row r="32" spans="1:23">
      <c r="A32" s="2" t="s">
        <v>253</v>
      </c>
      <c r="B32" s="3" t="s">
        <v>403</v>
      </c>
      <c r="C32" s="4" t="s">
        <v>305</v>
      </c>
      <c r="D32" s="5" t="s">
        <v>405</v>
      </c>
      <c r="E32" s="6" t="s">
        <v>398</v>
      </c>
      <c r="F32" s="7" t="s">
        <v>398</v>
      </c>
      <c r="G32" s="8" t="s">
        <v>397</v>
      </c>
      <c r="H32" s="9" t="s">
        <v>397</v>
      </c>
      <c r="I32" s="10" t="s">
        <v>398</v>
      </c>
      <c r="J32" s="11" t="s">
        <v>397</v>
      </c>
      <c r="K32" s="12" t="s">
        <v>397</v>
      </c>
      <c r="L32" s="13" t="s">
        <v>398</v>
      </c>
      <c r="M32" s="14" t="s">
        <v>398</v>
      </c>
      <c r="N32" s="15" t="s">
        <v>398</v>
      </c>
      <c r="O32" s="16" t="s">
        <v>398</v>
      </c>
      <c r="P32" s="17" t="s">
        <v>398</v>
      </c>
      <c r="Q32" s="18" t="s">
        <v>398</v>
      </c>
      <c r="R32" s="19" t="s">
        <v>398</v>
      </c>
      <c r="S32" s="20" t="s">
        <v>398</v>
      </c>
      <c r="T32" s="21">
        <f>(IF(E32=$E$2,1,0)+IF(F32=$F$2,1,0)+IF(G32=$G$2,1,0)+IF(H32=$H$2,1,0)+IF(I32=$I$2,1,0)+IF(J32=$J$2,1,0)+IF(K32=$K$2,1,0)+IF(L32=$L$2,1,0)+IF(M32=$M$2,1,0)+IF(N32=$N$2,1,0)+IF(O32=$O$2,1,0)+IF(P32=$P$2,1,0)+IF(Q32=$Q$2,1,0)+IF(R32=$R$2,1,0)+IF(S32=$S$2,1,0))/COUNTA(E32:S32)</f>
        <v>0.93333333333333335</v>
      </c>
      <c r="U32" s="21">
        <f>(IF(E32=$E$2,1,0)+IF(F32=$F$2,1,0)+IF(G32=$G$2,1,0)+IF(H32=$H$2,1,0)+IF(I32=$I$2,1,0)+IF(J32=$J$2,1,0)+IF(K32=$K$2,1,0)+IF(L32=$L$2,1,0)+IF(M32=$M$2,1,0)+IF(N32=$N$2,1,0)+IF(O32=$O$2,1,0)+IF(P32=$P$2,1,0)+IF(Q32=$Q$2,1,0)+IF(R32=$R$2,1,0)+IF(S32=$S$2,1,0))/(COUNTIF(E32:S32,"Yea")+COUNTIF(E32:S32,"Nay"))</f>
        <v>0.93333333333333335</v>
      </c>
      <c r="V32" s="21">
        <f>(IF(E32=$E$2,1,0)+IF(F32=$F$2,1,0)+IF(G32=$G$2,1,0)+IF(H32=$H$2,1,0)+IF(I32=$I$2,1,0)+IF(J32=$J$2,1,0)+IF(K32=$K$2,1,0))/(COUNTIF(E32:K32,"Yea")+COUNTIF(E32:K32,"Nay"))</f>
        <v>0.8571428571428571</v>
      </c>
      <c r="W32" s="21">
        <f>(IF(L32=$L$2,1,0)+IF(M32=$M$2,1,0)+IF(N32=$N$2,1,0)+IF(O32=$O$2,1,0)+IF(P32=$P$2,1,0)+IF(Q32=$Q$2,1,0)+IF(R32=$R$2,1,0)+IF(S32=$S$2,1,0))/(COUNTIF(L32:S32,"Yea")+COUNTIF(L32:S32,"Nay"))</f>
        <v>1</v>
      </c>
    </row>
    <row r="33" spans="1:23">
      <c r="A33" s="2" t="s">
        <v>261</v>
      </c>
      <c r="B33" s="3" t="s">
        <v>430</v>
      </c>
      <c r="C33" s="4" t="s">
        <v>222</v>
      </c>
      <c r="D33" s="5" t="s">
        <v>405</v>
      </c>
      <c r="E33" s="6" t="s">
        <v>398</v>
      </c>
      <c r="F33" s="7" t="s">
        <v>398</v>
      </c>
      <c r="G33" s="8" t="s">
        <v>397</v>
      </c>
      <c r="H33" s="9" t="s">
        <v>397</v>
      </c>
      <c r="I33" s="10" t="s">
        <v>398</v>
      </c>
      <c r="J33" s="11" t="s">
        <v>397</v>
      </c>
      <c r="K33" s="12" t="s">
        <v>397</v>
      </c>
      <c r="L33" s="13" t="s">
        <v>398</v>
      </c>
      <c r="M33" s="14" t="s">
        <v>398</v>
      </c>
      <c r="N33" s="15" t="s">
        <v>398</v>
      </c>
      <c r="O33" s="16" t="s">
        <v>398</v>
      </c>
      <c r="P33" s="17" t="s">
        <v>398</v>
      </c>
      <c r="Q33" s="18" t="s">
        <v>398</v>
      </c>
      <c r="R33" s="19" t="s">
        <v>398</v>
      </c>
      <c r="S33" s="20" t="s">
        <v>398</v>
      </c>
      <c r="T33" s="21">
        <f>(IF(E33=$E$2,1,0)+IF(F33=$F$2,1,0)+IF(G33=$G$2,1,0)+IF(H33=$H$2,1,0)+IF(I33=$I$2,1,0)+IF(J33=$J$2,1,0)+IF(K33=$K$2,1,0)+IF(L33=$L$2,1,0)+IF(M33=$M$2,1,0)+IF(N33=$N$2,1,0)+IF(O33=$O$2,1,0)+IF(P33=$P$2,1,0)+IF(Q33=$Q$2,1,0)+IF(R33=$R$2,1,0)+IF(S33=$S$2,1,0))/COUNTA(E33:S33)</f>
        <v>0.93333333333333335</v>
      </c>
      <c r="U33" s="21">
        <f>(IF(E33=$E$2,1,0)+IF(F33=$F$2,1,0)+IF(G33=$G$2,1,0)+IF(H33=$H$2,1,0)+IF(I33=$I$2,1,0)+IF(J33=$J$2,1,0)+IF(K33=$K$2,1,0)+IF(L33=$L$2,1,0)+IF(M33=$M$2,1,0)+IF(N33=$N$2,1,0)+IF(O33=$O$2,1,0)+IF(P33=$P$2,1,0)+IF(Q33=$Q$2,1,0)+IF(R33=$R$2,1,0)+IF(S33=$S$2,1,0))/(COUNTIF(E33:S33,"Yea")+COUNTIF(E33:S33,"Nay"))</f>
        <v>0.93333333333333335</v>
      </c>
      <c r="V33" s="21">
        <f>(IF(E33=$E$2,1,0)+IF(F33=$F$2,1,0)+IF(G33=$G$2,1,0)+IF(H33=$H$2,1,0)+IF(I33=$I$2,1,0)+IF(J33=$J$2,1,0)+IF(K33=$K$2,1,0))/(COUNTIF(E33:K33,"Yea")+COUNTIF(E33:K33,"Nay"))</f>
        <v>0.8571428571428571</v>
      </c>
      <c r="W33" s="21">
        <f>(IF(L33=$L$2,1,0)+IF(M33=$M$2,1,0)+IF(N33=$N$2,1,0)+IF(O33=$O$2,1,0)+IF(P33=$P$2,1,0)+IF(Q33=$Q$2,1,0)+IF(R33=$R$2,1,0)+IF(S33=$S$2,1,0))/(COUNTIF(L33:S33,"Yea")+COUNTIF(L33:S33,"Nay"))</f>
        <v>1</v>
      </c>
    </row>
    <row r="34" spans="1:23">
      <c r="A34" s="2" t="s">
        <v>145</v>
      </c>
      <c r="B34" s="3" t="s">
        <v>409</v>
      </c>
      <c r="C34" s="4" t="s">
        <v>435</v>
      </c>
      <c r="D34" s="5" t="s">
        <v>405</v>
      </c>
      <c r="E34" s="6" t="s">
        <v>398</v>
      </c>
      <c r="F34" s="7" t="s">
        <v>398</v>
      </c>
      <c r="G34" s="8" t="s">
        <v>397</v>
      </c>
      <c r="H34" s="9" t="s">
        <v>397</v>
      </c>
      <c r="I34" s="10" t="s">
        <v>398</v>
      </c>
      <c r="J34" s="11" t="s">
        <v>397</v>
      </c>
      <c r="K34" s="12" t="s">
        <v>397</v>
      </c>
      <c r="L34" s="13" t="s">
        <v>398</v>
      </c>
      <c r="M34" s="14" t="s">
        <v>398</v>
      </c>
      <c r="N34" s="15" t="s">
        <v>398</v>
      </c>
      <c r="O34" s="16" t="s">
        <v>398</v>
      </c>
      <c r="P34" s="17" t="s">
        <v>398</v>
      </c>
      <c r="Q34" s="18" t="s">
        <v>398</v>
      </c>
      <c r="R34" s="19" t="s">
        <v>398</v>
      </c>
      <c r="S34" s="20" t="s">
        <v>398</v>
      </c>
      <c r="T34" s="21">
        <f>(IF(E34=$E$2,1,0)+IF(F34=$F$2,1,0)+IF(G34=$G$2,1,0)+IF(H34=$H$2,1,0)+IF(I34=$I$2,1,0)+IF(J34=$J$2,1,0)+IF(K34=$K$2,1,0)+IF(L34=$L$2,1,0)+IF(M34=$M$2,1,0)+IF(N34=$N$2,1,0)+IF(O34=$O$2,1,0)+IF(P34=$P$2,1,0)+IF(Q34=$Q$2,1,0)+IF(R34=$R$2,1,0)+IF(S34=$S$2,1,0))/COUNTA(E34:S34)</f>
        <v>0.93333333333333335</v>
      </c>
      <c r="U34" s="21">
        <f>(IF(E34=$E$2,1,0)+IF(F34=$F$2,1,0)+IF(G34=$G$2,1,0)+IF(H34=$H$2,1,0)+IF(I34=$I$2,1,0)+IF(J34=$J$2,1,0)+IF(K34=$K$2,1,0)+IF(L34=$L$2,1,0)+IF(M34=$M$2,1,0)+IF(N34=$N$2,1,0)+IF(O34=$O$2,1,0)+IF(P34=$P$2,1,0)+IF(Q34=$Q$2,1,0)+IF(R34=$R$2,1,0)+IF(S34=$S$2,1,0))/(COUNTIF(E34:S34,"Yea")+COUNTIF(E34:S34,"Nay"))</f>
        <v>0.93333333333333335</v>
      </c>
      <c r="V34" s="21">
        <f>(IF(E34=$E$2,1,0)+IF(F34=$F$2,1,0)+IF(G34=$G$2,1,0)+IF(H34=$H$2,1,0)+IF(I34=$I$2,1,0)+IF(J34=$J$2,1,0)+IF(K34=$K$2,1,0))/(COUNTIF(E34:K34,"Yea")+COUNTIF(E34:K34,"Nay"))</f>
        <v>0.8571428571428571</v>
      </c>
      <c r="W34" s="21">
        <f>(IF(L34=$L$2,1,0)+IF(M34=$M$2,1,0)+IF(N34=$N$2,1,0)+IF(O34=$O$2,1,0)+IF(P34=$P$2,1,0)+IF(Q34=$Q$2,1,0)+IF(R34=$R$2,1,0)+IF(S34=$S$2,1,0))/(COUNTIF(L34:S34,"Yea")+COUNTIF(L34:S34,"Nay"))</f>
        <v>1</v>
      </c>
    </row>
    <row r="35" spans="1:23">
      <c r="A35" s="2" t="s">
        <v>154</v>
      </c>
      <c r="B35" s="3" t="s">
        <v>409</v>
      </c>
      <c r="C35" s="4" t="s">
        <v>435</v>
      </c>
      <c r="D35" s="5" t="s">
        <v>405</v>
      </c>
      <c r="E35" s="6" t="s">
        <v>398</v>
      </c>
      <c r="F35" s="7" t="s">
        <v>398</v>
      </c>
      <c r="G35" s="8" t="s">
        <v>397</v>
      </c>
      <c r="H35" s="9" t="s">
        <v>397</v>
      </c>
      <c r="I35" s="10" t="s">
        <v>398</v>
      </c>
      <c r="J35" s="11" t="s">
        <v>397</v>
      </c>
      <c r="K35" s="12" t="s">
        <v>397</v>
      </c>
      <c r="L35" s="13" t="s">
        <v>398</v>
      </c>
      <c r="M35" s="14" t="s">
        <v>398</v>
      </c>
      <c r="N35" s="15" t="s">
        <v>398</v>
      </c>
      <c r="O35" s="16" t="s">
        <v>398</v>
      </c>
      <c r="P35" s="17" t="s">
        <v>398</v>
      </c>
      <c r="Q35" s="18" t="s">
        <v>398</v>
      </c>
      <c r="R35" s="19" t="s">
        <v>398</v>
      </c>
      <c r="S35" s="20" t="s">
        <v>398</v>
      </c>
      <c r="T35" s="21">
        <f>(IF(E35=$E$2,1,0)+IF(F35=$F$2,1,0)+IF(G35=$G$2,1,0)+IF(H35=$H$2,1,0)+IF(I35=$I$2,1,0)+IF(J35=$J$2,1,0)+IF(K35=$K$2,1,0)+IF(L35=$L$2,1,0)+IF(M35=$M$2,1,0)+IF(N35=$N$2,1,0)+IF(O35=$O$2,1,0)+IF(P35=$P$2,1,0)+IF(Q35=$Q$2,1,0)+IF(R35=$R$2,1,0)+IF(S35=$S$2,1,0))/COUNTA(E35:S35)</f>
        <v>0.93333333333333335</v>
      </c>
      <c r="U35" s="21">
        <f>(IF(E35=$E$2,1,0)+IF(F35=$F$2,1,0)+IF(G35=$G$2,1,0)+IF(H35=$H$2,1,0)+IF(I35=$I$2,1,0)+IF(J35=$J$2,1,0)+IF(K35=$K$2,1,0)+IF(L35=$L$2,1,0)+IF(M35=$M$2,1,0)+IF(N35=$N$2,1,0)+IF(O35=$O$2,1,0)+IF(P35=$P$2,1,0)+IF(Q35=$Q$2,1,0)+IF(R35=$R$2,1,0)+IF(S35=$S$2,1,0))/(COUNTIF(E35:S35,"Yea")+COUNTIF(E35:S35,"Nay"))</f>
        <v>0.93333333333333335</v>
      </c>
      <c r="V35" s="21">
        <f>(IF(E35=$E$2,1,0)+IF(F35=$F$2,1,0)+IF(G35=$G$2,1,0)+IF(H35=$H$2,1,0)+IF(I35=$I$2,1,0)+IF(J35=$J$2,1,0)+IF(K35=$K$2,1,0))/(COUNTIF(E35:K35,"Yea")+COUNTIF(E35:K35,"Nay"))</f>
        <v>0.8571428571428571</v>
      </c>
      <c r="W35" s="21">
        <f>(IF(L35=$L$2,1,0)+IF(M35=$M$2,1,0)+IF(N35=$N$2,1,0)+IF(O35=$O$2,1,0)+IF(P35=$P$2,1,0)+IF(Q35=$Q$2,1,0)+IF(R35=$R$2,1,0)+IF(S35=$S$2,1,0))/(COUNTIF(L35:S35,"Yea")+COUNTIF(L35:S35,"Nay"))</f>
        <v>1</v>
      </c>
    </row>
    <row r="36" spans="1:23">
      <c r="A36" s="2" t="s">
        <v>95</v>
      </c>
      <c r="B36" s="3" t="s">
        <v>403</v>
      </c>
      <c r="C36" s="4" t="s">
        <v>303</v>
      </c>
      <c r="D36" s="5" t="s">
        <v>405</v>
      </c>
      <c r="E36" s="6" t="s">
        <v>398</v>
      </c>
      <c r="F36" s="7" t="s">
        <v>398</v>
      </c>
      <c r="G36" s="8" t="s">
        <v>397</v>
      </c>
      <c r="H36" s="9" t="s">
        <v>397</v>
      </c>
      <c r="I36" s="10" t="s">
        <v>398</v>
      </c>
      <c r="J36" s="11" t="s">
        <v>397</v>
      </c>
      <c r="K36" s="12" t="s">
        <v>397</v>
      </c>
      <c r="L36" s="13" t="s">
        <v>398</v>
      </c>
      <c r="M36" s="14" t="s">
        <v>398</v>
      </c>
      <c r="N36" s="15" t="s">
        <v>398</v>
      </c>
      <c r="O36" s="16" t="s">
        <v>398</v>
      </c>
      <c r="P36" s="17" t="s">
        <v>398</v>
      </c>
      <c r="Q36" s="18" t="s">
        <v>398</v>
      </c>
      <c r="R36" s="19" t="s">
        <v>398</v>
      </c>
      <c r="S36" s="20" t="s">
        <v>398</v>
      </c>
      <c r="T36" s="21">
        <f>(IF(E36=$E$2,1,0)+IF(F36=$F$2,1,0)+IF(G36=$G$2,1,0)+IF(H36=$H$2,1,0)+IF(I36=$I$2,1,0)+IF(J36=$J$2,1,0)+IF(K36=$K$2,1,0)+IF(L36=$L$2,1,0)+IF(M36=$M$2,1,0)+IF(N36=$N$2,1,0)+IF(O36=$O$2,1,0)+IF(P36=$P$2,1,0)+IF(Q36=$Q$2,1,0)+IF(R36=$R$2,1,0)+IF(S36=$S$2,1,0))/COUNTA(E36:S36)</f>
        <v>0.93333333333333335</v>
      </c>
      <c r="U36" s="21">
        <f>(IF(E36=$E$2,1,0)+IF(F36=$F$2,1,0)+IF(G36=$G$2,1,0)+IF(H36=$H$2,1,0)+IF(I36=$I$2,1,0)+IF(J36=$J$2,1,0)+IF(K36=$K$2,1,0)+IF(L36=$L$2,1,0)+IF(M36=$M$2,1,0)+IF(N36=$N$2,1,0)+IF(O36=$O$2,1,0)+IF(P36=$P$2,1,0)+IF(Q36=$Q$2,1,0)+IF(R36=$R$2,1,0)+IF(S36=$S$2,1,0))/(COUNTIF(E36:S36,"Yea")+COUNTIF(E36:S36,"Nay"))</f>
        <v>0.93333333333333335</v>
      </c>
      <c r="V36" s="21">
        <f>(IF(E36=$E$2,1,0)+IF(F36=$F$2,1,0)+IF(G36=$G$2,1,0)+IF(H36=$H$2,1,0)+IF(I36=$I$2,1,0)+IF(J36=$J$2,1,0)+IF(K36=$K$2,1,0))/(COUNTIF(E36:K36,"Yea")+COUNTIF(E36:K36,"Nay"))</f>
        <v>0.8571428571428571</v>
      </c>
      <c r="W36" s="21">
        <f>(IF(L36=$L$2,1,0)+IF(M36=$M$2,1,0)+IF(N36=$N$2,1,0)+IF(O36=$O$2,1,0)+IF(P36=$P$2,1,0)+IF(Q36=$Q$2,1,0)+IF(R36=$R$2,1,0)+IF(S36=$S$2,1,0))/(COUNTIF(L36:S36,"Yea")+COUNTIF(L36:S36,"Nay"))</f>
        <v>1</v>
      </c>
    </row>
    <row r="37" spans="1:23">
      <c r="A37" s="2" t="s">
        <v>100</v>
      </c>
      <c r="B37" s="3" t="s">
        <v>409</v>
      </c>
      <c r="C37" s="4" t="s">
        <v>299</v>
      </c>
      <c r="D37" s="5" t="s">
        <v>405</v>
      </c>
      <c r="E37" s="6" t="s">
        <v>397</v>
      </c>
      <c r="F37" s="7" t="s">
        <v>397</v>
      </c>
      <c r="G37" s="8" t="s">
        <v>397</v>
      </c>
      <c r="H37" s="9" t="s">
        <v>397</v>
      </c>
      <c r="I37" s="10" t="s">
        <v>398</v>
      </c>
      <c r="J37" s="11" t="s">
        <v>397</v>
      </c>
      <c r="K37" s="12" t="s">
        <v>397</v>
      </c>
      <c r="L37" s="13" t="s">
        <v>398</v>
      </c>
      <c r="M37" s="14" t="s">
        <v>398</v>
      </c>
      <c r="N37" s="15" t="s">
        <v>398</v>
      </c>
      <c r="O37" s="16" t="s">
        <v>398</v>
      </c>
      <c r="P37" s="17" t="s">
        <v>398</v>
      </c>
      <c r="Q37" s="18" t="s">
        <v>398</v>
      </c>
      <c r="R37" s="19" t="s">
        <v>398</v>
      </c>
      <c r="S37" s="20" t="s">
        <v>398</v>
      </c>
      <c r="T37" s="21">
        <f>(IF(E37=$E$2,1,0)+IF(F37=$F$2,1,0)+IF(G37=$G$2,1,0)+IF(H37=$H$2,1,0)+IF(I37=$I$2,1,0)+IF(J37=$J$2,1,0)+IF(K37=$K$2,1,0)+IF(L37=$L$2,1,0)+IF(M37=$M$2,1,0)+IF(N37=$N$2,1,0)+IF(O37=$O$2,1,0)+IF(P37=$P$2,1,0)+IF(Q37=$Q$2,1,0)+IF(R37=$R$2,1,0)+IF(S37=$S$2,1,0))/COUNTA(E37:S37)</f>
        <v>0.93333333333333335</v>
      </c>
      <c r="U37" s="21">
        <f>(IF(E37=$E$2,1,0)+IF(F37=$F$2,1,0)+IF(G37=$G$2,1,0)+IF(H37=$H$2,1,0)+IF(I37=$I$2,1,0)+IF(J37=$J$2,1,0)+IF(K37=$K$2,1,0)+IF(L37=$L$2,1,0)+IF(M37=$M$2,1,0)+IF(N37=$N$2,1,0)+IF(O37=$O$2,1,0)+IF(P37=$P$2,1,0)+IF(Q37=$Q$2,1,0)+IF(R37=$R$2,1,0)+IF(S37=$S$2,1,0))/(COUNTIF(E37:S37,"Yea")+COUNTIF(E37:S37,"Nay"))</f>
        <v>0.93333333333333335</v>
      </c>
      <c r="V37" s="21">
        <f>(IF(E37=$E$2,1,0)+IF(F37=$F$2,1,0)+IF(G37=$G$2,1,0)+IF(H37=$H$2,1,0)+IF(I37=$I$2,1,0)+IF(J37=$J$2,1,0)+IF(K37=$K$2,1,0))/(COUNTIF(E37:K37,"Yea")+COUNTIF(E37:K37,"Nay"))</f>
        <v>0.8571428571428571</v>
      </c>
      <c r="W37" s="21">
        <f>(IF(L37=$L$2,1,0)+IF(M37=$M$2,1,0)+IF(N37=$N$2,1,0)+IF(O37=$O$2,1,0)+IF(P37=$P$2,1,0)+IF(Q37=$Q$2,1,0)+IF(R37=$R$2,1,0)+IF(S37=$S$2,1,0))/(COUNTIF(L37:S37,"Yea")+COUNTIF(L37:S37,"Nay"))</f>
        <v>1</v>
      </c>
    </row>
    <row r="38" spans="1:23">
      <c r="A38" s="2" t="s">
        <v>368</v>
      </c>
      <c r="B38" s="3" t="s">
        <v>409</v>
      </c>
      <c r="C38" s="4" t="s">
        <v>401</v>
      </c>
      <c r="D38" s="5" t="s">
        <v>405</v>
      </c>
      <c r="E38" s="6" t="s">
        <v>397</v>
      </c>
      <c r="F38" s="7" t="s">
        <v>397</v>
      </c>
      <c r="G38" s="8" t="s">
        <v>397</v>
      </c>
      <c r="H38" s="9" t="s">
        <v>397</v>
      </c>
      <c r="I38" s="10" t="s">
        <v>398</v>
      </c>
      <c r="J38" s="11" t="s">
        <v>397</v>
      </c>
      <c r="K38" s="12" t="s">
        <v>419</v>
      </c>
      <c r="L38" s="13" t="s">
        <v>398</v>
      </c>
      <c r="M38" s="14" t="s">
        <v>398</v>
      </c>
      <c r="N38" s="15" t="s">
        <v>398</v>
      </c>
      <c r="O38" s="16" t="s">
        <v>398</v>
      </c>
      <c r="P38" s="17" t="s">
        <v>398</v>
      </c>
      <c r="Q38" s="18" t="s">
        <v>398</v>
      </c>
      <c r="R38" s="19" t="s">
        <v>398</v>
      </c>
      <c r="S38" s="20" t="s">
        <v>398</v>
      </c>
      <c r="T38" s="21">
        <f>(IF(E38=$E$2,1,0)+IF(F38=$F$2,1,0)+IF(G38=$G$2,1,0)+IF(H38=$H$2,1,0)+IF(I38=$I$2,1,0)+IF(J38=$J$2,1,0)+IF(K38=$K$2,1,0)+IF(L38=$L$2,1,0)+IF(M38=$M$2,1,0)+IF(N38=$N$2,1,0)+IF(O38=$O$2,1,0)+IF(P38=$P$2,1,0)+IF(Q38=$Q$2,1,0)+IF(R38=$R$2,1,0)+IF(S38=$S$2,1,0))/COUNTA(E38:S38)</f>
        <v>0.8666666666666667</v>
      </c>
      <c r="U38" s="21">
        <f>(IF(E38=$E$2,1,0)+IF(F38=$F$2,1,0)+IF(G38=$G$2,1,0)+IF(H38=$H$2,1,0)+IF(I38=$I$2,1,0)+IF(J38=$J$2,1,0)+IF(K38=$K$2,1,0)+IF(L38=$L$2,1,0)+IF(M38=$M$2,1,0)+IF(N38=$N$2,1,0)+IF(O38=$O$2,1,0)+IF(P38=$P$2,1,0)+IF(Q38=$Q$2,1,0)+IF(R38=$R$2,1,0)+IF(S38=$S$2,1,0))/(COUNTIF(E38:S38,"Yea")+COUNTIF(E38:S38,"Nay"))</f>
        <v>0.9285714285714286</v>
      </c>
      <c r="V38" s="21">
        <f>(IF(E38=$E$2,1,0)+IF(F38=$F$2,1,0)+IF(G38=$G$2,1,0)+IF(H38=$H$2,1,0)+IF(I38=$I$2,1,0)+IF(J38=$J$2,1,0)+IF(K38=$K$2,1,0))/(COUNTIF(E38:K38,"Yea")+COUNTIF(E38:K38,"Nay"))</f>
        <v>0.83333333333333337</v>
      </c>
      <c r="W38" s="21">
        <f>(IF(L38=$L$2,1,0)+IF(M38=$M$2,1,0)+IF(N38=$N$2,1,0)+IF(O38=$O$2,1,0)+IF(P38=$P$2,1,0)+IF(Q38=$Q$2,1,0)+IF(R38=$R$2,1,0)+IF(S38=$S$2,1,0))/(COUNTIF(L38:S38,"Yea")+COUNTIF(L38:S38,"Nay"))</f>
        <v>1</v>
      </c>
    </row>
    <row r="39" spans="1:23">
      <c r="A39" s="2" t="s">
        <v>370</v>
      </c>
      <c r="B39" s="3" t="s">
        <v>412</v>
      </c>
      <c r="C39" s="4" t="s">
        <v>303</v>
      </c>
      <c r="D39" s="5" t="s">
        <v>405</v>
      </c>
      <c r="E39" s="6" t="s">
        <v>398</v>
      </c>
      <c r="F39" s="7" t="s">
        <v>419</v>
      </c>
      <c r="G39" s="8" t="s">
        <v>397</v>
      </c>
      <c r="H39" s="9" t="s">
        <v>397</v>
      </c>
      <c r="I39" s="10" t="s">
        <v>398</v>
      </c>
      <c r="J39" s="11" t="s">
        <v>397</v>
      </c>
      <c r="K39" s="12" t="s">
        <v>397</v>
      </c>
      <c r="L39" s="13" t="s">
        <v>397</v>
      </c>
      <c r="M39" s="14" t="s">
        <v>398</v>
      </c>
      <c r="N39" s="15" t="s">
        <v>398</v>
      </c>
      <c r="O39" s="16" t="s">
        <v>398</v>
      </c>
      <c r="P39" s="17" t="s">
        <v>398</v>
      </c>
      <c r="Q39" s="18" t="s">
        <v>398</v>
      </c>
      <c r="R39" s="19" t="s">
        <v>398</v>
      </c>
      <c r="S39" s="20" t="s">
        <v>398</v>
      </c>
      <c r="T39" s="21">
        <f>(IF(E39=$E$2,1,0)+IF(F39=$F$2,1,0)+IF(G39=$G$2,1,0)+IF(H39=$H$2,1,0)+IF(I39=$I$2,1,0)+IF(J39=$J$2,1,0)+IF(K39=$K$2,1,0)+IF(L39=$L$2,1,0)+IF(M39=$M$2,1,0)+IF(N39=$N$2,1,0)+IF(O39=$O$2,1,0)+IF(P39=$P$2,1,0)+IF(Q39=$Q$2,1,0)+IF(R39=$R$2,1,0)+IF(S39=$S$2,1,0))/COUNTA(E39:S39)</f>
        <v>0.8666666666666667</v>
      </c>
      <c r="U39" s="21">
        <f>(IF(E39=$E$2,1,0)+IF(F39=$F$2,1,0)+IF(G39=$G$2,1,0)+IF(H39=$H$2,1,0)+IF(I39=$I$2,1,0)+IF(J39=$J$2,1,0)+IF(K39=$K$2,1,0)+IF(L39=$L$2,1,0)+IF(M39=$M$2,1,0)+IF(N39=$N$2,1,0)+IF(O39=$O$2,1,0)+IF(P39=$P$2,1,0)+IF(Q39=$Q$2,1,0)+IF(R39=$R$2,1,0)+IF(S39=$S$2,1,0))/(COUNTIF(E39:S39,"Yea")+COUNTIF(E39:S39,"Nay"))</f>
        <v>0.9285714285714286</v>
      </c>
      <c r="V39" s="21">
        <f>(IF(E39=$E$2,1,0)+IF(F39=$F$2,1,0)+IF(G39=$G$2,1,0)+IF(H39=$H$2,1,0)+IF(I39=$I$2,1,0)+IF(J39=$J$2,1,0)+IF(K39=$K$2,1,0))/(COUNTIF(E39:K39,"Yea")+COUNTIF(E39:K39,"Nay"))</f>
        <v>1</v>
      </c>
      <c r="W39" s="21">
        <f>(IF(L39=$L$2,1,0)+IF(M39=$M$2,1,0)+IF(N39=$N$2,1,0)+IF(O39=$O$2,1,0)+IF(P39=$P$2,1,0)+IF(Q39=$Q$2,1,0)+IF(R39=$R$2,1,0)+IF(S39=$S$2,1,0))/(COUNTIF(L39:S39,"Yea")+COUNTIF(L39:S39,"Nay"))</f>
        <v>0.875</v>
      </c>
    </row>
    <row r="40" spans="1:23">
      <c r="A40" s="2" t="s">
        <v>237</v>
      </c>
      <c r="B40" s="3" t="s">
        <v>403</v>
      </c>
      <c r="C40" s="4" t="s">
        <v>395</v>
      </c>
      <c r="D40" s="5" t="s">
        <v>405</v>
      </c>
      <c r="E40" s="6" t="s">
        <v>398</v>
      </c>
      <c r="F40" s="7" t="s">
        <v>398</v>
      </c>
      <c r="G40" s="8" t="s">
        <v>397</v>
      </c>
      <c r="H40" s="9" t="s">
        <v>397</v>
      </c>
      <c r="I40" s="10" t="s">
        <v>398</v>
      </c>
      <c r="J40" s="11" t="s">
        <v>419</v>
      </c>
      <c r="K40" s="12" t="s">
        <v>397</v>
      </c>
      <c r="L40" s="13" t="s">
        <v>398</v>
      </c>
      <c r="M40" s="14" t="s">
        <v>398</v>
      </c>
      <c r="N40" s="15" t="s">
        <v>398</v>
      </c>
      <c r="O40" s="16" t="s">
        <v>398</v>
      </c>
      <c r="P40" s="17" t="s">
        <v>398</v>
      </c>
      <c r="Q40" s="18" t="s">
        <v>398</v>
      </c>
      <c r="R40" s="19" t="s">
        <v>398</v>
      </c>
      <c r="S40" s="20" t="s">
        <v>398</v>
      </c>
      <c r="T40" s="21">
        <f>(IF(E40=$E$2,1,0)+IF(F40=$F$2,1,0)+IF(G40=$G$2,1,0)+IF(H40=$H$2,1,0)+IF(I40=$I$2,1,0)+IF(J40=$J$2,1,0)+IF(K40=$K$2,1,0)+IF(L40=$L$2,1,0)+IF(M40=$M$2,1,0)+IF(N40=$N$2,1,0)+IF(O40=$O$2,1,0)+IF(P40=$P$2,1,0)+IF(Q40=$Q$2,1,0)+IF(R40=$R$2,1,0)+IF(S40=$S$2,1,0))/COUNTA(E40:S40)</f>
        <v>0.8666666666666667</v>
      </c>
      <c r="U40" s="21">
        <f>(IF(E40=$E$2,1,0)+IF(F40=$F$2,1,0)+IF(G40=$G$2,1,0)+IF(H40=$H$2,1,0)+IF(I40=$I$2,1,0)+IF(J40=$J$2,1,0)+IF(K40=$K$2,1,0)+IF(L40=$L$2,1,0)+IF(M40=$M$2,1,0)+IF(N40=$N$2,1,0)+IF(O40=$O$2,1,0)+IF(P40=$P$2,1,0)+IF(Q40=$Q$2,1,0)+IF(R40=$R$2,1,0)+IF(S40=$S$2,1,0))/(COUNTIF(E40:S40,"Yea")+COUNTIF(E40:S40,"Nay"))</f>
        <v>0.9285714285714286</v>
      </c>
      <c r="V40" s="21">
        <f>(IF(E40=$E$2,1,0)+IF(F40=$F$2,1,0)+IF(G40=$G$2,1,0)+IF(H40=$H$2,1,0)+IF(I40=$I$2,1,0)+IF(J40=$J$2,1,0)+IF(K40=$K$2,1,0))/(COUNTIF(E40:K40,"Yea")+COUNTIF(E40:K40,"Nay"))</f>
        <v>0.83333333333333337</v>
      </c>
      <c r="W40" s="21">
        <f>(IF(L40=$L$2,1,0)+IF(M40=$M$2,1,0)+IF(N40=$N$2,1,0)+IF(O40=$O$2,1,0)+IF(P40=$P$2,1,0)+IF(Q40=$Q$2,1,0)+IF(R40=$R$2,1,0)+IF(S40=$S$2,1,0))/(COUNTIF(L40:S40,"Yea")+COUNTIF(L40:S40,"Nay"))</f>
        <v>1</v>
      </c>
    </row>
    <row r="41" spans="1:23">
      <c r="A41" s="2" t="s">
        <v>250</v>
      </c>
      <c r="B41" s="3" t="s">
        <v>400</v>
      </c>
      <c r="C41" s="4" t="s">
        <v>418</v>
      </c>
      <c r="D41" s="5" t="s">
        <v>405</v>
      </c>
      <c r="E41" s="6" t="s">
        <v>398</v>
      </c>
      <c r="F41" s="7" t="s">
        <v>398</v>
      </c>
      <c r="G41" s="8" t="s">
        <v>397</v>
      </c>
      <c r="H41" s="9" t="s">
        <v>397</v>
      </c>
      <c r="I41" s="10" t="s">
        <v>398</v>
      </c>
      <c r="J41" s="11" t="s">
        <v>397</v>
      </c>
      <c r="K41" s="12" t="s">
        <v>419</v>
      </c>
      <c r="L41" s="13" t="s">
        <v>398</v>
      </c>
      <c r="M41" s="14" t="s">
        <v>398</v>
      </c>
      <c r="N41" s="15" t="s">
        <v>398</v>
      </c>
      <c r="O41" s="16" t="s">
        <v>398</v>
      </c>
      <c r="P41" s="17" t="s">
        <v>398</v>
      </c>
      <c r="Q41" s="18" t="s">
        <v>398</v>
      </c>
      <c r="R41" s="19" t="s">
        <v>398</v>
      </c>
      <c r="S41" s="20" t="s">
        <v>398</v>
      </c>
      <c r="T41" s="21">
        <f>(IF(E41=$E$2,1,0)+IF(F41=$F$2,1,0)+IF(G41=$G$2,1,0)+IF(H41=$H$2,1,0)+IF(I41=$I$2,1,0)+IF(J41=$J$2,1,0)+IF(K41=$K$2,1,0)+IF(L41=$L$2,1,0)+IF(M41=$M$2,1,0)+IF(N41=$N$2,1,0)+IF(O41=$O$2,1,0)+IF(P41=$P$2,1,0)+IF(Q41=$Q$2,1,0)+IF(R41=$R$2,1,0)+IF(S41=$S$2,1,0))/COUNTA(E41:S41)</f>
        <v>0.8666666666666667</v>
      </c>
      <c r="U41" s="21">
        <f>(IF(E41=$E$2,1,0)+IF(F41=$F$2,1,0)+IF(G41=$G$2,1,0)+IF(H41=$H$2,1,0)+IF(I41=$I$2,1,0)+IF(J41=$J$2,1,0)+IF(K41=$K$2,1,0)+IF(L41=$L$2,1,0)+IF(M41=$M$2,1,0)+IF(N41=$N$2,1,0)+IF(O41=$O$2,1,0)+IF(P41=$P$2,1,0)+IF(Q41=$Q$2,1,0)+IF(R41=$R$2,1,0)+IF(S41=$S$2,1,0))/(COUNTIF(E41:S41,"Yea")+COUNTIF(E41:S41,"Nay"))</f>
        <v>0.9285714285714286</v>
      </c>
      <c r="V41" s="21">
        <f>(IF(E41=$E$2,1,0)+IF(F41=$F$2,1,0)+IF(G41=$G$2,1,0)+IF(H41=$H$2,1,0)+IF(I41=$I$2,1,0)+IF(J41=$J$2,1,0)+IF(K41=$K$2,1,0))/(COUNTIF(E41:K41,"Yea")+COUNTIF(E41:K41,"Nay"))</f>
        <v>0.83333333333333337</v>
      </c>
      <c r="W41" s="21">
        <f>(IF(L41=$L$2,1,0)+IF(M41=$M$2,1,0)+IF(N41=$N$2,1,0)+IF(O41=$O$2,1,0)+IF(P41=$P$2,1,0)+IF(Q41=$Q$2,1,0)+IF(R41=$R$2,1,0)+IF(S41=$S$2,1,0))/(COUNTIF(L41:S41,"Yea")+COUNTIF(L41:S41,"Nay"))</f>
        <v>1</v>
      </c>
    </row>
    <row r="42" spans="1:23">
      <c r="A42" s="2" t="s">
        <v>312</v>
      </c>
      <c r="B42" s="3" t="s">
        <v>403</v>
      </c>
      <c r="C42" s="4" t="s">
        <v>313</v>
      </c>
      <c r="D42" s="5" t="s">
        <v>405</v>
      </c>
      <c r="E42" s="20" t="s">
        <v>419</v>
      </c>
      <c r="F42" s="7" t="s">
        <v>398</v>
      </c>
      <c r="G42" s="8" t="s">
        <v>397</v>
      </c>
      <c r="H42" s="9" t="s">
        <v>397</v>
      </c>
      <c r="I42" s="10" t="s">
        <v>398</v>
      </c>
      <c r="J42" s="11" t="s">
        <v>397</v>
      </c>
      <c r="K42" s="12" t="s">
        <v>397</v>
      </c>
      <c r="L42" s="20" t="s">
        <v>398</v>
      </c>
      <c r="M42" s="20" t="s">
        <v>398</v>
      </c>
      <c r="N42" s="20" t="s">
        <v>398</v>
      </c>
      <c r="O42" s="20" t="s">
        <v>23</v>
      </c>
      <c r="P42" s="17" t="s">
        <v>398</v>
      </c>
      <c r="Q42" s="18" t="s">
        <v>398</v>
      </c>
      <c r="R42" s="19" t="s">
        <v>398</v>
      </c>
      <c r="S42" s="20" t="s">
        <v>398</v>
      </c>
      <c r="T42" s="21">
        <f>(IF(E42=$E$2,1,0)+IF(F42=$F$2,1,0)+IF(G42=$G$2,1,0)+IF(H42=$H$2,1,0)+IF(I42=$I$2,1,0)+IF(J42=$J$2,1,0)+IF(K42=$K$2,1,0)+IF(L42=$L$2,1,0)+IF(M42=$M$2,1,0)+IF(N42=$N$2,1,0)+IF(O42=$O$2,1,0)+IF(P42=$P$2,1,0)+IF(Q42=$Q$2,1,0)+IF(R42=$R$2,1,0)+IF(S42=$S$2,1,0))/COUNTA(E42:S42)</f>
        <v>0.8</v>
      </c>
      <c r="U42" s="21">
        <f>(IF(E42=$E$2,1,0)+IF(F42=$F$2,1,0)+IF(G42=$G$2,1,0)+IF(H42=$H$2,1,0)+IF(I42=$I$2,1,0)+IF(J42=$J$2,1,0)+IF(K42=$K$2,1,0)+IF(L42=$L$2,1,0)+IF(M42=$M$2,1,0)+IF(N42=$N$2,1,0)+IF(O42=$O$2,1,0)+IF(P42=$P$2,1,0)+IF(Q42=$Q$2,1,0)+IF(R42=$R$2,1,0)+IF(S42=$S$2,1,0))/(COUNTIF(E42:S42,"Yea")+COUNTIF(E42:S42,"Nay"))</f>
        <v>0.92307692307692313</v>
      </c>
      <c r="V42" s="21">
        <f>(IF(E42=$E$2,1,0)+IF(F42=$F$2,1,0)+IF(G42=$G$2,1,0)+IF(H42=$H$2,1,0)+IF(I42=$I$2,1,0)+IF(J42=$J$2,1,0)+IF(K42=$K$2,1,0))/(COUNTIF(E42:K42,"Yea")+COUNTIF(E42:K42,"Nay"))</f>
        <v>0.83333333333333337</v>
      </c>
      <c r="W42" s="21">
        <f>(IF(L42=$L$2,1,0)+IF(M42=$M$2,1,0)+IF(N42=$N$2,1,0)+IF(O42=$O$2,1,0)+IF(P42=$P$2,1,0)+IF(Q42=$Q$2,1,0)+IF(R42=$R$2,1,0)+IF(S42=$S$2,1,0))/(COUNTIF(L42:S42,"Yea")+COUNTIF(L42:S42,"Nay"))</f>
        <v>1</v>
      </c>
    </row>
    <row r="43" spans="1:23">
      <c r="A43" s="2" t="s">
        <v>136</v>
      </c>
      <c r="B43" s="3" t="s">
        <v>415</v>
      </c>
      <c r="C43" s="4" t="s">
        <v>200</v>
      </c>
      <c r="D43" s="5" t="s">
        <v>405</v>
      </c>
      <c r="E43" s="6" t="s">
        <v>398</v>
      </c>
      <c r="F43" s="7" t="s">
        <v>398</v>
      </c>
      <c r="G43" s="8" t="s">
        <v>397</v>
      </c>
      <c r="H43" s="9" t="s">
        <v>397</v>
      </c>
      <c r="I43" s="10" t="s">
        <v>398</v>
      </c>
      <c r="J43" s="11" t="s">
        <v>397</v>
      </c>
      <c r="K43" s="20" t="s">
        <v>23</v>
      </c>
      <c r="L43" s="13" t="s">
        <v>398</v>
      </c>
      <c r="M43" s="14" t="s">
        <v>398</v>
      </c>
      <c r="N43" s="15" t="s">
        <v>398</v>
      </c>
      <c r="O43" s="16" t="s">
        <v>398</v>
      </c>
      <c r="P43" s="17" t="s">
        <v>398</v>
      </c>
      <c r="Q43" s="20" t="s">
        <v>23</v>
      </c>
      <c r="R43" s="19" t="s">
        <v>398</v>
      </c>
      <c r="S43" s="20" t="s">
        <v>398</v>
      </c>
      <c r="T43" s="21">
        <f>(IF(E43=$E$2,1,0)+IF(F43=$F$2,1,0)+IF(G43=$G$2,1,0)+IF(H43=$H$2,1,0)+IF(I43=$I$2,1,0)+IF(J43=$J$2,1,0)+IF(K43=$K$2,1,0)+IF(L43=$L$2,1,0)+IF(M43=$M$2,1,0)+IF(N43=$N$2,1,0)+IF(O43=$O$2,1,0)+IF(P43=$P$2,1,0)+IF(Q43=$Q$2,1,0)+IF(R43=$R$2,1,0)+IF(S43=$S$2,1,0))/COUNTA(E43:S43)</f>
        <v>0.8</v>
      </c>
      <c r="U43" s="21">
        <f>(IF(E43=$E$2,1,0)+IF(F43=$F$2,1,0)+IF(G43=$G$2,1,0)+IF(H43=$H$2,1,0)+IF(I43=$I$2,1,0)+IF(J43=$J$2,1,0)+IF(K43=$K$2,1,0)+IF(L43=$L$2,1,0)+IF(M43=$M$2,1,0)+IF(N43=$N$2,1,0)+IF(O43=$O$2,1,0)+IF(P43=$P$2,1,0)+IF(Q43=$Q$2,1,0)+IF(R43=$R$2,1,0)+IF(S43=$S$2,1,0))/(COUNTIF(E43:S43,"Yea")+COUNTIF(E43:S43,"Nay"))</f>
        <v>0.92307692307692313</v>
      </c>
      <c r="V43" s="21">
        <f>(IF(E43=$E$2,1,0)+IF(F43=$F$2,1,0)+IF(G43=$G$2,1,0)+IF(H43=$H$2,1,0)+IF(I43=$I$2,1,0)+IF(J43=$J$2,1,0)+IF(K43=$K$2,1,0))/(COUNTIF(E43:K43,"Yea")+COUNTIF(E43:K43,"Nay"))</f>
        <v>0.83333333333333337</v>
      </c>
      <c r="W43" s="21">
        <f>(IF(L43=$L$2,1,0)+IF(M43=$M$2,1,0)+IF(N43=$N$2,1,0)+IF(O43=$O$2,1,0)+IF(P43=$P$2,1,0)+IF(Q43=$Q$2,1,0)+IF(R43=$R$2,1,0)+IF(S43=$S$2,1,0))/(COUNTIF(L43:S43,"Yea")+COUNTIF(L43:S43,"Nay"))</f>
        <v>1</v>
      </c>
    </row>
    <row r="44" spans="1:23">
      <c r="A44" s="2" t="s">
        <v>137</v>
      </c>
      <c r="B44" s="3" t="s">
        <v>415</v>
      </c>
      <c r="C44" s="4" t="s">
        <v>435</v>
      </c>
      <c r="D44" s="5" t="s">
        <v>405</v>
      </c>
      <c r="E44" s="6" t="s">
        <v>398</v>
      </c>
      <c r="F44" s="7" t="s">
        <v>398</v>
      </c>
      <c r="G44" s="8" t="s">
        <v>397</v>
      </c>
      <c r="H44" s="9" t="s">
        <v>397</v>
      </c>
      <c r="I44" s="10" t="s">
        <v>398</v>
      </c>
      <c r="J44" s="11" t="s">
        <v>397</v>
      </c>
      <c r="K44" s="20" t="s">
        <v>23</v>
      </c>
      <c r="L44" s="13" t="s">
        <v>398</v>
      </c>
      <c r="M44" s="14" t="s">
        <v>398</v>
      </c>
      <c r="N44" s="15" t="s">
        <v>398</v>
      </c>
      <c r="O44" s="16" t="s">
        <v>398</v>
      </c>
      <c r="P44" s="17" t="s">
        <v>398</v>
      </c>
      <c r="Q44" s="20" t="s">
        <v>23</v>
      </c>
      <c r="R44" s="19" t="s">
        <v>398</v>
      </c>
      <c r="S44" s="20" t="s">
        <v>398</v>
      </c>
      <c r="T44" s="21">
        <f>(IF(E44=$E$2,1,0)+IF(F44=$F$2,1,0)+IF(G44=$G$2,1,0)+IF(H44=$H$2,1,0)+IF(I44=$I$2,1,0)+IF(J44=$J$2,1,0)+IF(K44=$K$2,1,0)+IF(L44=$L$2,1,0)+IF(M44=$M$2,1,0)+IF(N44=$N$2,1,0)+IF(O44=$O$2,1,0)+IF(P44=$P$2,1,0)+IF(Q44=$Q$2,1,0)+IF(R44=$R$2,1,0)+IF(S44=$S$2,1,0))/COUNTA(E44:S44)</f>
        <v>0.8</v>
      </c>
      <c r="U44" s="21">
        <f>(IF(E44=$E$2,1,0)+IF(F44=$F$2,1,0)+IF(G44=$G$2,1,0)+IF(H44=$H$2,1,0)+IF(I44=$I$2,1,0)+IF(J44=$J$2,1,0)+IF(K44=$K$2,1,0)+IF(L44=$L$2,1,0)+IF(M44=$M$2,1,0)+IF(N44=$N$2,1,0)+IF(O44=$O$2,1,0)+IF(P44=$P$2,1,0)+IF(Q44=$Q$2,1,0)+IF(R44=$R$2,1,0)+IF(S44=$S$2,1,0))/(COUNTIF(E44:S44,"Yea")+COUNTIF(E44:S44,"Nay"))</f>
        <v>0.92307692307692313</v>
      </c>
      <c r="V44" s="21">
        <f>(IF(E44=$E$2,1,0)+IF(F44=$F$2,1,0)+IF(G44=$G$2,1,0)+IF(H44=$H$2,1,0)+IF(I44=$I$2,1,0)+IF(J44=$J$2,1,0)+IF(K44=$K$2,1,0))/(COUNTIF(E44:K44,"Yea")+COUNTIF(E44:K44,"Nay"))</f>
        <v>0.83333333333333337</v>
      </c>
      <c r="W44" s="21">
        <f>(IF(L44=$L$2,1,0)+IF(M44=$M$2,1,0)+IF(N44=$N$2,1,0)+IF(O44=$O$2,1,0)+IF(P44=$P$2,1,0)+IF(Q44=$Q$2,1,0)+IF(R44=$R$2,1,0)+IF(S44=$S$2,1,0))/(COUNTIF(L44:S44,"Yea")+COUNTIF(L44:S44,"Nay"))</f>
        <v>1</v>
      </c>
    </row>
    <row r="45" spans="1:23">
      <c r="A45" s="2" t="s">
        <v>181</v>
      </c>
      <c r="B45" s="3" t="s">
        <v>430</v>
      </c>
      <c r="C45" s="4" t="s">
        <v>413</v>
      </c>
      <c r="D45" s="5" t="s">
        <v>405</v>
      </c>
      <c r="E45" s="6" t="s">
        <v>398</v>
      </c>
      <c r="F45" s="7" t="s">
        <v>398</v>
      </c>
      <c r="G45" s="8" t="s">
        <v>397</v>
      </c>
      <c r="H45" s="9" t="s">
        <v>397</v>
      </c>
      <c r="I45" s="10" t="s">
        <v>398</v>
      </c>
      <c r="J45" s="11" t="s">
        <v>397</v>
      </c>
      <c r="K45" s="12" t="s">
        <v>397</v>
      </c>
      <c r="L45" s="13" t="s">
        <v>398</v>
      </c>
      <c r="M45" s="14" t="s">
        <v>398</v>
      </c>
      <c r="N45" s="15" t="s">
        <v>398</v>
      </c>
      <c r="O45" s="16" t="s">
        <v>398</v>
      </c>
      <c r="P45" s="17" t="s">
        <v>398</v>
      </c>
      <c r="Q45" s="18" t="s">
        <v>398</v>
      </c>
      <c r="R45" s="20" t="s">
        <v>419</v>
      </c>
      <c r="S45" s="20" t="s">
        <v>419</v>
      </c>
      <c r="T45" s="21">
        <f>(IF(E45=$E$2,1,0)+IF(F45=$F$2,1,0)+IF(G45=$G$2,1,0)+IF(H45=$H$2,1,0)+IF(I45=$I$2,1,0)+IF(J45=$J$2,1,0)+IF(K45=$K$2,1,0)+IF(L45=$L$2,1,0)+IF(M45=$M$2,1,0)+IF(N45=$N$2,1,0)+IF(O45=$O$2,1,0)+IF(P45=$P$2,1,0)+IF(Q45=$Q$2,1,0)+IF(R45=$R$2,1,0)+IF(S45=$S$2,1,0))/COUNTA(E45:S45)</f>
        <v>0.8</v>
      </c>
      <c r="U45" s="21">
        <f>(IF(E45=$E$2,1,0)+IF(F45=$F$2,1,0)+IF(G45=$G$2,1,0)+IF(H45=$H$2,1,0)+IF(I45=$I$2,1,0)+IF(J45=$J$2,1,0)+IF(K45=$K$2,1,0)+IF(L45=$L$2,1,0)+IF(M45=$M$2,1,0)+IF(N45=$N$2,1,0)+IF(O45=$O$2,1,0)+IF(P45=$P$2,1,0)+IF(Q45=$Q$2,1,0)+IF(R45=$R$2,1,0)+IF(S45=$S$2,1,0))/(COUNTIF(E45:S45,"Yea")+COUNTIF(E45:S45,"Nay"))</f>
        <v>0.92307692307692313</v>
      </c>
      <c r="V45" s="21">
        <f>(IF(E45=$E$2,1,0)+IF(F45=$F$2,1,0)+IF(G45=$G$2,1,0)+IF(H45=$H$2,1,0)+IF(I45=$I$2,1,0)+IF(J45=$J$2,1,0)+IF(K45=$K$2,1,0))/(COUNTIF(E45:K45,"Yea")+COUNTIF(E45:K45,"Nay"))</f>
        <v>0.8571428571428571</v>
      </c>
      <c r="W45" s="21">
        <f>(IF(L45=$L$2,1,0)+IF(M45=$M$2,1,0)+IF(N45=$N$2,1,0)+IF(O45=$O$2,1,0)+IF(P45=$P$2,1,0)+IF(Q45=$Q$2,1,0)+IF(R45=$R$2,1,0)+IF(S45=$S$2,1,0))/(COUNTIF(L45:S45,"Yea")+COUNTIF(L45:S45,"Nay"))</f>
        <v>1</v>
      </c>
    </row>
    <row r="46" spans="1:23">
      <c r="A46" s="2" t="s">
        <v>470</v>
      </c>
      <c r="B46" s="3" t="s">
        <v>415</v>
      </c>
      <c r="C46" s="4" t="s">
        <v>435</v>
      </c>
      <c r="D46" s="5" t="s">
        <v>405</v>
      </c>
      <c r="E46" s="6" t="s">
        <v>398</v>
      </c>
      <c r="F46" s="7" t="s">
        <v>397</v>
      </c>
      <c r="G46" s="20" t="s">
        <v>23</v>
      </c>
      <c r="H46" s="20" t="s">
        <v>23</v>
      </c>
      <c r="I46" s="10" t="s">
        <v>398</v>
      </c>
      <c r="J46" s="11" t="s">
        <v>397</v>
      </c>
      <c r="K46" s="12" t="s">
        <v>397</v>
      </c>
      <c r="L46" s="13" t="s">
        <v>398</v>
      </c>
      <c r="M46" s="14" t="s">
        <v>398</v>
      </c>
      <c r="N46" s="15" t="s">
        <v>398</v>
      </c>
      <c r="O46" s="16" t="s">
        <v>397</v>
      </c>
      <c r="P46" s="20" t="s">
        <v>23</v>
      </c>
      <c r="Q46" s="18" t="s">
        <v>398</v>
      </c>
      <c r="R46" s="19" t="s">
        <v>398</v>
      </c>
      <c r="S46" s="20" t="s">
        <v>398</v>
      </c>
      <c r="T46" s="21">
        <f>(IF(E46=$E$2,1,0)+IF(F46=$F$2,1,0)+IF(G46=$G$2,1,0)+IF(H46=$H$2,1,0)+IF(I46=$I$2,1,0)+IF(J46=$J$2,1,0)+IF(K46=$K$2,1,0)+IF(L46=$L$2,1,0)+IF(M46=$M$2,1,0)+IF(N46=$N$2,1,0)+IF(O46=$O$2,1,0)+IF(P46=$P$2,1,0)+IF(Q46=$Q$2,1,0)+IF(R46=$R$2,1,0)+IF(S46=$S$2,1,0))/COUNTA(E46:S46)</f>
        <v>0.73333333333333328</v>
      </c>
      <c r="U46" s="21">
        <f>(IF(E46=$E$2,1,0)+IF(F46=$F$2,1,0)+IF(G46=$G$2,1,0)+IF(H46=$H$2,1,0)+IF(I46=$I$2,1,0)+IF(J46=$J$2,1,0)+IF(K46=$K$2,1,0)+IF(L46=$L$2,1,0)+IF(M46=$M$2,1,0)+IF(N46=$N$2,1,0)+IF(O46=$O$2,1,0)+IF(P46=$P$2,1,0)+IF(Q46=$Q$2,1,0)+IF(R46=$R$2,1,0)+IF(S46=$S$2,1,0))/(COUNTIF(E46:S46,"Yea")+COUNTIF(E46:S46,"Nay"))</f>
        <v>0.91666666666666663</v>
      </c>
      <c r="V46" s="21">
        <f>(IF(E46=$E$2,1,0)+IF(F46=$F$2,1,0)+IF(G46=$G$2,1,0)+IF(H46=$H$2,1,0)+IF(I46=$I$2,1,0)+IF(J46=$J$2,1,0)+IF(K46=$K$2,1,0))/(COUNTIF(E46:K46,"Yea")+COUNTIF(E46:K46,"Nay"))</f>
        <v>1</v>
      </c>
      <c r="W46" s="21">
        <f>(IF(L46=$L$2,1,0)+IF(M46=$M$2,1,0)+IF(N46=$N$2,1,0)+IF(O46=$O$2,1,0)+IF(P46=$P$2,1,0)+IF(Q46=$Q$2,1,0)+IF(R46=$R$2,1,0)+IF(S46=$S$2,1,0))/(COUNTIF(L46:S46,"Yea")+COUNTIF(L46:S46,"Nay"))</f>
        <v>0.8571428571428571</v>
      </c>
    </row>
    <row r="47" spans="1:23">
      <c r="A47" s="2" t="s">
        <v>284</v>
      </c>
      <c r="B47" s="3" t="s">
        <v>403</v>
      </c>
      <c r="C47" s="4" t="s">
        <v>478</v>
      </c>
      <c r="D47" s="5" t="s">
        <v>405</v>
      </c>
      <c r="E47" s="6" t="s">
        <v>398</v>
      </c>
      <c r="F47" s="7" t="s">
        <v>419</v>
      </c>
      <c r="G47" s="8" t="s">
        <v>397</v>
      </c>
      <c r="H47" s="9" t="s">
        <v>397</v>
      </c>
      <c r="I47" s="10" t="s">
        <v>398</v>
      </c>
      <c r="J47" s="11" t="s">
        <v>419</v>
      </c>
      <c r="K47" s="12" t="s">
        <v>397</v>
      </c>
      <c r="L47" s="13" t="s">
        <v>398</v>
      </c>
      <c r="M47" s="14" t="s">
        <v>398</v>
      </c>
      <c r="N47" s="15" t="s">
        <v>398</v>
      </c>
      <c r="O47" s="16" t="s">
        <v>397</v>
      </c>
      <c r="P47" s="17" t="s">
        <v>398</v>
      </c>
      <c r="Q47" s="18" t="s">
        <v>419</v>
      </c>
      <c r="R47" s="19" t="s">
        <v>398</v>
      </c>
      <c r="S47" s="20" t="s">
        <v>398</v>
      </c>
      <c r="T47" s="21">
        <f>(IF(E47=$E$2,1,0)+IF(F47=$F$2,1,0)+IF(G47=$G$2,1,0)+IF(H47=$H$2,1,0)+IF(I47=$I$2,1,0)+IF(J47=$J$2,1,0)+IF(K47=$K$2,1,0)+IF(L47=$L$2,1,0)+IF(M47=$M$2,1,0)+IF(N47=$N$2,1,0)+IF(O47=$O$2,1,0)+IF(P47=$P$2,1,0)+IF(Q47=$Q$2,1,0)+IF(R47=$R$2,1,0)+IF(S47=$S$2,1,0))/COUNTA(E47:S47)</f>
        <v>0.73333333333333328</v>
      </c>
      <c r="U47" s="21">
        <f>(IF(E47=$E$2,1,0)+IF(F47=$F$2,1,0)+IF(G47=$G$2,1,0)+IF(H47=$H$2,1,0)+IF(I47=$I$2,1,0)+IF(J47=$J$2,1,0)+IF(K47=$K$2,1,0)+IF(L47=$L$2,1,0)+IF(M47=$M$2,1,0)+IF(N47=$N$2,1,0)+IF(O47=$O$2,1,0)+IF(P47=$P$2,1,0)+IF(Q47=$Q$2,1,0)+IF(R47=$R$2,1,0)+IF(S47=$S$2,1,0))/(COUNTIF(E47:S47,"Yea")+COUNTIF(E47:S47,"Nay"))</f>
        <v>0.91666666666666663</v>
      </c>
      <c r="V47" s="21">
        <f>(IF(E47=$E$2,1,0)+IF(F47=$F$2,1,0)+IF(G47=$G$2,1,0)+IF(H47=$H$2,1,0)+IF(I47=$I$2,1,0)+IF(J47=$J$2,1,0)+IF(K47=$K$2,1,0))/(COUNTIF(E47:K47,"Yea")+COUNTIF(E47:K47,"Nay"))</f>
        <v>1</v>
      </c>
      <c r="W47" s="21">
        <f>(IF(L47=$L$2,1,0)+IF(M47=$M$2,1,0)+IF(N47=$N$2,1,0)+IF(O47=$O$2,1,0)+IF(P47=$P$2,1,0)+IF(Q47=$Q$2,1,0)+IF(R47=$R$2,1,0)+IF(S47=$S$2,1,0))/(COUNTIF(L47:S47,"Yea")+COUNTIF(L47:S47,"Nay"))</f>
        <v>0.8571428571428571</v>
      </c>
    </row>
    <row r="48" spans="1:23">
      <c r="A48" s="2" t="s">
        <v>436</v>
      </c>
      <c r="B48" s="3" t="s">
        <v>403</v>
      </c>
      <c r="C48" s="4" t="s">
        <v>427</v>
      </c>
      <c r="D48" s="5" t="s">
        <v>405</v>
      </c>
      <c r="E48" s="6" t="s">
        <v>419</v>
      </c>
      <c r="F48" s="7" t="s">
        <v>398</v>
      </c>
      <c r="G48" s="8" t="s">
        <v>397</v>
      </c>
      <c r="H48" s="9" t="s">
        <v>397</v>
      </c>
      <c r="I48" s="10" t="s">
        <v>398</v>
      </c>
      <c r="J48" s="11" t="s">
        <v>419</v>
      </c>
      <c r="K48" s="12" t="s">
        <v>23</v>
      </c>
      <c r="L48" s="13" t="s">
        <v>398</v>
      </c>
      <c r="M48" s="14" t="s">
        <v>398</v>
      </c>
      <c r="N48" s="15" t="s">
        <v>398</v>
      </c>
      <c r="O48" s="20" t="s">
        <v>419</v>
      </c>
      <c r="P48" s="17" t="s">
        <v>398</v>
      </c>
      <c r="Q48" s="20" t="s">
        <v>398</v>
      </c>
      <c r="R48" s="19" t="s">
        <v>398</v>
      </c>
      <c r="S48" s="20" t="s">
        <v>398</v>
      </c>
      <c r="T48" s="21">
        <f>(IF(E48=$E$2,1,0)+IF(F48=$F$2,1,0)+IF(G48=$G$2,1,0)+IF(H48=$H$2,1,0)+IF(I48=$I$2,1,0)+IF(J48=$J$2,1,0)+IF(K48=$K$2,1,0)+IF(L48=$L$2,1,0)+IF(M48=$M$2,1,0)+IF(N48=$N$2,1,0)+IF(O48=$O$2,1,0)+IF(P48=$P$2,1,0)+IF(Q48=$Q$2,1,0)+IF(R48=$R$2,1,0)+IF(S48=$S$2,1,0))/COUNTA(E48:S48)</f>
        <v>0.66666666666666663</v>
      </c>
      <c r="U48" s="21">
        <f>(IF(E48=$E$2,1,0)+IF(F48=$F$2,1,0)+IF(G48=$G$2,1,0)+IF(H48=$H$2,1,0)+IF(I48=$I$2,1,0)+IF(J48=$J$2,1,0)+IF(K48=$K$2,1,0)+IF(L48=$L$2,1,0)+IF(M48=$M$2,1,0)+IF(N48=$N$2,1,0)+IF(O48=$O$2,1,0)+IF(P48=$P$2,1,0)+IF(Q48=$Q$2,1,0)+IF(R48=$R$2,1,0)+IF(S48=$S$2,1,0))/(COUNTIF(E48:S48,"Yea")+COUNTIF(E48:S48,"Nay"))</f>
        <v>0.90909090909090906</v>
      </c>
      <c r="V48" s="21">
        <f>(IF(E48=$E$2,1,0)+IF(F48=$F$2,1,0)+IF(G48=$G$2,1,0)+IF(H48=$H$2,1,0)+IF(I48=$I$2,1,0)+IF(J48=$J$2,1,0)+IF(K48=$K$2,1,0))/(COUNTIF(E48:K48,"Yea")+COUNTIF(E48:K48,"Nay"))</f>
        <v>0.75</v>
      </c>
      <c r="W48" s="21">
        <f>(IF(L48=$L$2,1,0)+IF(M48=$M$2,1,0)+IF(N48=$N$2,1,0)+IF(O48=$O$2,1,0)+IF(P48=$P$2,1,0)+IF(Q48=$Q$2,1,0)+IF(R48=$R$2,1,0)+IF(S48=$S$2,1,0))/(COUNTIF(L48:S48,"Yea")+COUNTIF(L48:S48,"Nay"))</f>
        <v>1</v>
      </c>
    </row>
    <row r="49" spans="1:23">
      <c r="A49" s="2" t="s">
        <v>306</v>
      </c>
      <c r="B49" s="3" t="s">
        <v>409</v>
      </c>
      <c r="C49" s="4" t="s">
        <v>307</v>
      </c>
      <c r="D49" s="5" t="s">
        <v>405</v>
      </c>
      <c r="E49" s="24" t="s">
        <v>23</v>
      </c>
      <c r="F49" s="7" t="s">
        <v>398</v>
      </c>
      <c r="G49" s="8" t="s">
        <v>397</v>
      </c>
      <c r="H49" s="9" t="s">
        <v>397</v>
      </c>
      <c r="I49" s="10" t="s">
        <v>398</v>
      </c>
      <c r="J49" s="11" t="s">
        <v>419</v>
      </c>
      <c r="K49" s="20" t="s">
        <v>419</v>
      </c>
      <c r="L49" s="13" t="s">
        <v>398</v>
      </c>
      <c r="M49" s="14" t="s">
        <v>419</v>
      </c>
      <c r="N49" s="15" t="s">
        <v>398</v>
      </c>
      <c r="O49" s="20" t="s">
        <v>398</v>
      </c>
      <c r="P49" s="17" t="s">
        <v>398</v>
      </c>
      <c r="Q49" s="18" t="s">
        <v>398</v>
      </c>
      <c r="R49" s="19" t="s">
        <v>398</v>
      </c>
      <c r="S49" s="20" t="s">
        <v>398</v>
      </c>
      <c r="T49" s="21">
        <f>(IF(E49=$E$2,1,0)+IF(F49=$F$2,1,0)+IF(G49=$G$2,1,0)+IF(H49=$H$2,1,0)+IF(I49=$I$2,1,0)+IF(J49=$J$2,1,0)+IF(K49=$K$2,1,0)+IF(L49=$L$2,1,0)+IF(M49=$M$2,1,0)+IF(N49=$N$2,1,0)+IF(O49=$O$2,1,0)+IF(P49=$P$2,1,0)+IF(Q49=$Q$2,1,0)+IF(R49=$R$2,1,0)+IF(S49=$S$2,1,0))/COUNTA(E49:S49)</f>
        <v>0.66666666666666663</v>
      </c>
      <c r="U49" s="21">
        <f>(IF(E49=$E$2,1,0)+IF(F49=$F$2,1,0)+IF(G49=$G$2,1,0)+IF(H49=$H$2,1,0)+IF(I49=$I$2,1,0)+IF(J49=$J$2,1,0)+IF(K49=$K$2,1,0)+IF(L49=$L$2,1,0)+IF(M49=$M$2,1,0)+IF(N49=$N$2,1,0)+IF(O49=$O$2,1,0)+IF(P49=$P$2,1,0)+IF(Q49=$Q$2,1,0)+IF(R49=$R$2,1,0)+IF(S49=$S$2,1,0))/(COUNTIF(E49:S49,"Yea")+COUNTIF(E49:S49,"Nay"))</f>
        <v>0.90909090909090906</v>
      </c>
      <c r="V49" s="21">
        <f>(IF(E49=$E$2,1,0)+IF(F49=$F$2,1,0)+IF(G49=$G$2,1,0)+IF(H49=$H$2,1,0)+IF(I49=$I$2,1,0)+IF(J49=$J$2,1,0)+IF(K49=$K$2,1,0))/(COUNTIF(E49:K49,"Yea")+COUNTIF(E49:K49,"Nay"))</f>
        <v>0.75</v>
      </c>
      <c r="W49" s="21">
        <f>(IF(L49=$L$2,1,0)+IF(M49=$M$2,1,0)+IF(N49=$N$2,1,0)+IF(O49=$O$2,1,0)+IF(P49=$P$2,1,0)+IF(Q49=$Q$2,1,0)+IF(R49=$R$2,1,0)+IF(S49=$S$2,1,0))/(COUNTIF(L49:S49,"Yea")+COUNTIF(L49:S49,"Nay"))</f>
        <v>1</v>
      </c>
    </row>
    <row r="50" spans="1:23">
      <c r="A50" s="2" t="s">
        <v>324</v>
      </c>
      <c r="B50" s="3" t="s">
        <v>430</v>
      </c>
      <c r="C50" s="4" t="s">
        <v>313</v>
      </c>
      <c r="D50" s="5" t="s">
        <v>405</v>
      </c>
      <c r="E50" s="20" t="s">
        <v>398</v>
      </c>
      <c r="F50" s="7" t="s">
        <v>398</v>
      </c>
      <c r="G50" s="8" t="s">
        <v>397</v>
      </c>
      <c r="H50" s="9" t="s">
        <v>419</v>
      </c>
      <c r="I50" s="10" t="s">
        <v>398</v>
      </c>
      <c r="J50" s="11" t="s">
        <v>397</v>
      </c>
      <c r="K50" s="12" t="s">
        <v>397</v>
      </c>
      <c r="L50" s="13" t="s">
        <v>398</v>
      </c>
      <c r="M50" s="20" t="s">
        <v>398</v>
      </c>
      <c r="N50" s="15" t="s">
        <v>398</v>
      </c>
      <c r="O50" s="16" t="s">
        <v>419</v>
      </c>
      <c r="P50" s="17" t="s">
        <v>398</v>
      </c>
      <c r="Q50" s="18" t="s">
        <v>398</v>
      </c>
      <c r="R50" s="19" t="s">
        <v>23</v>
      </c>
      <c r="S50" s="20" t="s">
        <v>419</v>
      </c>
      <c r="T50" s="21">
        <f>(IF(E50=$E$2,1,0)+IF(F50=$F$2,1,0)+IF(G50=$G$2,1,0)+IF(H50=$H$2,1,0)+IF(I50=$I$2,1,0)+IF(J50=$J$2,1,0)+IF(K50=$K$2,1,0)+IF(L50=$L$2,1,0)+IF(M50=$M$2,1,0)+IF(N50=$N$2,1,0)+IF(O50=$O$2,1,0)+IF(P50=$P$2,1,0)+IF(Q50=$Q$2,1,0)+IF(R50=$R$2,1,0)+IF(S50=$S$2,1,0))/COUNTA(E50:S50)</f>
        <v>0.66666666666666663</v>
      </c>
      <c r="U50" s="21">
        <f>(IF(E50=$E$2,1,0)+IF(F50=$F$2,1,0)+IF(G50=$G$2,1,0)+IF(H50=$H$2,1,0)+IF(I50=$I$2,1,0)+IF(J50=$J$2,1,0)+IF(K50=$K$2,1,0)+IF(L50=$L$2,1,0)+IF(M50=$M$2,1,0)+IF(N50=$N$2,1,0)+IF(O50=$O$2,1,0)+IF(P50=$P$2,1,0)+IF(Q50=$Q$2,1,0)+IF(R50=$R$2,1,0)+IF(S50=$S$2,1,0))/(COUNTIF(E50:S50,"Yea")+COUNTIF(E50:S50,"Nay"))</f>
        <v>0.90909090909090906</v>
      </c>
      <c r="V50" s="21">
        <f>(IF(E50=$E$2,1,0)+IF(F50=$F$2,1,0)+IF(G50=$G$2,1,0)+IF(H50=$H$2,1,0)+IF(I50=$I$2,1,0)+IF(J50=$J$2,1,0)+IF(K50=$K$2,1,0))/(COUNTIF(E50:K50,"Yea")+COUNTIF(E50:K50,"Nay"))</f>
        <v>0.83333333333333337</v>
      </c>
      <c r="W50" s="21">
        <f>(IF(L50=$L$2,1,0)+IF(M50=$M$2,1,0)+IF(N50=$N$2,1,0)+IF(O50=$O$2,1,0)+IF(P50=$P$2,1,0)+IF(Q50=$Q$2,1,0)+IF(R50=$R$2,1,0)+IF(S50=$S$2,1,0))/(COUNTIF(L50:S50,"Yea")+COUNTIF(L50:S50,"Nay"))</f>
        <v>1</v>
      </c>
    </row>
    <row r="51" spans="1:23">
      <c r="A51" s="2" t="s">
        <v>148</v>
      </c>
      <c r="B51" s="3" t="s">
        <v>409</v>
      </c>
      <c r="C51" s="4" t="s">
        <v>323</v>
      </c>
      <c r="D51" s="5" t="s">
        <v>405</v>
      </c>
      <c r="E51" s="6" t="s">
        <v>419</v>
      </c>
      <c r="F51" s="7" t="s">
        <v>419</v>
      </c>
      <c r="G51" s="8" t="s">
        <v>397</v>
      </c>
      <c r="H51" s="20" t="s">
        <v>397</v>
      </c>
      <c r="I51" s="10" t="s">
        <v>397</v>
      </c>
      <c r="J51" s="11" t="s">
        <v>397</v>
      </c>
      <c r="K51" s="12" t="s">
        <v>397</v>
      </c>
      <c r="L51" s="13" t="s">
        <v>398</v>
      </c>
      <c r="M51" s="14" t="s">
        <v>398</v>
      </c>
      <c r="N51" s="15" t="s">
        <v>398</v>
      </c>
      <c r="O51" s="20" t="s">
        <v>419</v>
      </c>
      <c r="P51" s="17" t="s">
        <v>398</v>
      </c>
      <c r="Q51" s="18" t="s">
        <v>23</v>
      </c>
      <c r="R51" s="20" t="s">
        <v>398</v>
      </c>
      <c r="S51" s="20" t="s">
        <v>398</v>
      </c>
      <c r="T51" s="21">
        <f>(IF(E51=$E$2,1,0)+IF(F51=$F$2,1,0)+IF(G51=$G$2,1,0)+IF(H51=$H$2,1,0)+IF(I51=$I$2,1,0)+IF(J51=$J$2,1,0)+IF(K51=$K$2,1,0)+IF(L51=$L$2,1,0)+IF(M51=$M$2,1,0)+IF(N51=$N$2,1,0)+IF(O51=$O$2,1,0)+IF(P51=$P$2,1,0)+IF(Q51=$Q$2,1,0)+IF(R51=$R$2,1,0)+IF(S51=$S$2,1,0))/COUNTA(E51:S51)</f>
        <v>0.66666666666666663</v>
      </c>
      <c r="U51" s="21">
        <f>(IF(E51=$E$2,1,0)+IF(F51=$F$2,1,0)+IF(G51=$G$2,1,0)+IF(H51=$H$2,1,0)+IF(I51=$I$2,1,0)+IF(J51=$J$2,1,0)+IF(K51=$K$2,1,0)+IF(L51=$L$2,1,0)+IF(M51=$M$2,1,0)+IF(N51=$N$2,1,0)+IF(O51=$O$2,1,0)+IF(P51=$P$2,1,0)+IF(Q51=$Q$2,1,0)+IF(R51=$R$2,1,0)+IF(S51=$S$2,1,0))/(COUNTIF(E51:S51,"Yea")+COUNTIF(E51:S51,"Nay"))</f>
        <v>0.90909090909090906</v>
      </c>
      <c r="V51" s="21">
        <f>(IF(E51=$E$2,1,0)+IF(F51=$F$2,1,0)+IF(G51=$G$2,1,0)+IF(H51=$H$2,1,0)+IF(I51=$I$2,1,0)+IF(J51=$J$2,1,0)+IF(K51=$K$2,1,0))/(COUNTIF(E51:K51,"Yea")+COUNTIF(E51:K51,"Nay"))</f>
        <v>0.8</v>
      </c>
      <c r="W51" s="21">
        <f>(IF(L51=$L$2,1,0)+IF(M51=$M$2,1,0)+IF(N51=$N$2,1,0)+IF(O51=$O$2,1,0)+IF(P51=$P$2,1,0)+IF(Q51=$Q$2,1,0)+IF(R51=$R$2,1,0)+IF(S51=$S$2,1,0))/(COUNTIF(L51:S51,"Yea")+COUNTIF(L51:S51,"Nay"))</f>
        <v>1</v>
      </c>
    </row>
    <row r="52" spans="1:23">
      <c r="A52" s="2" t="s">
        <v>69</v>
      </c>
      <c r="B52" s="3" t="s">
        <v>403</v>
      </c>
      <c r="C52" s="4" t="s">
        <v>413</v>
      </c>
      <c r="D52" s="5" t="s">
        <v>405</v>
      </c>
      <c r="E52" s="6" t="s">
        <v>398</v>
      </c>
      <c r="F52" s="7" t="s">
        <v>398</v>
      </c>
      <c r="G52" s="8" t="s">
        <v>397</v>
      </c>
      <c r="H52" s="9" t="s">
        <v>397</v>
      </c>
      <c r="I52" s="20" t="s">
        <v>23</v>
      </c>
      <c r="J52" s="11" t="s">
        <v>419</v>
      </c>
      <c r="K52" s="12" t="s">
        <v>397</v>
      </c>
      <c r="L52" s="13" t="s">
        <v>398</v>
      </c>
      <c r="M52" s="14" t="s">
        <v>398</v>
      </c>
      <c r="N52" s="15" t="s">
        <v>398</v>
      </c>
      <c r="O52" s="20" t="s">
        <v>419</v>
      </c>
      <c r="P52" s="17" t="s">
        <v>419</v>
      </c>
      <c r="Q52" s="18" t="s">
        <v>398</v>
      </c>
      <c r="R52" s="19" t="s">
        <v>398</v>
      </c>
      <c r="S52" s="20" t="s">
        <v>398</v>
      </c>
      <c r="T52" s="21">
        <f>(IF(E52=$E$2,1,0)+IF(F52=$F$2,1,0)+IF(G52=$G$2,1,0)+IF(H52=$H$2,1,0)+IF(I52=$I$2,1,0)+IF(J52=$J$2,1,0)+IF(K52=$K$2,1,0)+IF(L52=$L$2,1,0)+IF(M52=$M$2,1,0)+IF(N52=$N$2,1,0)+IF(O52=$O$2,1,0)+IF(P52=$P$2,1,0)+IF(Q52=$Q$2,1,0)+IF(R52=$R$2,1,0)+IF(S52=$S$2,1,0))/COUNTA(E52:S52)</f>
        <v>0.66666666666666663</v>
      </c>
      <c r="U52" s="21">
        <f>(IF(E52=$E$2,1,0)+IF(F52=$F$2,1,0)+IF(G52=$G$2,1,0)+IF(H52=$H$2,1,0)+IF(I52=$I$2,1,0)+IF(J52=$J$2,1,0)+IF(K52=$K$2,1,0)+IF(L52=$L$2,1,0)+IF(M52=$M$2,1,0)+IF(N52=$N$2,1,0)+IF(O52=$O$2,1,0)+IF(P52=$P$2,1,0)+IF(Q52=$Q$2,1,0)+IF(R52=$R$2,1,0)+IF(S52=$S$2,1,0))/(COUNTIF(E52:S52,"Yea")+COUNTIF(E52:S52,"Nay"))</f>
        <v>0.90909090909090906</v>
      </c>
      <c r="V52" s="21">
        <f>(IF(E52=$E$2,1,0)+IF(F52=$F$2,1,0)+IF(G52=$G$2,1,0)+IF(H52=$H$2,1,0)+IF(I52=$I$2,1,0)+IF(J52=$J$2,1,0)+IF(K52=$K$2,1,0))/(COUNTIF(E52:K52,"Yea")+COUNTIF(E52:K52,"Nay"))</f>
        <v>0.8</v>
      </c>
      <c r="W52" s="21">
        <f>(IF(L52=$L$2,1,0)+IF(M52=$M$2,1,0)+IF(N52=$N$2,1,0)+IF(O52=$O$2,1,0)+IF(P52=$P$2,1,0)+IF(Q52=$Q$2,1,0)+IF(R52=$R$2,1,0)+IF(S52=$S$2,1,0))/(COUNTIF(L52:S52,"Yea")+COUNTIF(L52:S52,"Nay"))</f>
        <v>1</v>
      </c>
    </row>
    <row r="53" spans="1:23">
      <c r="A53" s="2" t="s">
        <v>207</v>
      </c>
      <c r="B53" s="3" t="s">
        <v>430</v>
      </c>
      <c r="C53" s="4" t="s">
        <v>395</v>
      </c>
      <c r="D53" s="5" t="s">
        <v>405</v>
      </c>
      <c r="F53" s="7" t="s">
        <v>398</v>
      </c>
      <c r="G53" s="8" t="s">
        <v>397</v>
      </c>
      <c r="H53" s="9" t="s">
        <v>397</v>
      </c>
      <c r="I53" s="10" t="s">
        <v>398</v>
      </c>
      <c r="J53" s="11" t="s">
        <v>397</v>
      </c>
      <c r="K53" s="12" t="s">
        <v>397</v>
      </c>
      <c r="P53" s="17" t="s">
        <v>398</v>
      </c>
      <c r="Q53" s="18" t="s">
        <v>398</v>
      </c>
      <c r="R53" s="19" t="s">
        <v>398</v>
      </c>
      <c r="S53" s="20" t="s">
        <v>398</v>
      </c>
      <c r="T53" s="21">
        <f>(IF(E53=$E$2,1,0)+IF(F53=$F$2,1,0)+IF(G53=$G$2,1,0)+IF(H53=$H$2,1,0)+IF(I53=$I$2,1,0)+IF(J53=$J$2,1,0)+IF(K53=$K$2,1,0)+IF(L53=$L$2,1,0)+IF(M53=$M$2,1,0)+IF(N53=$N$2,1,0)+IF(O53=$O$2,1,0)+IF(P53=$P$2,1,0)+IF(Q53=$Q$2,1,0)+IF(R53=$R$2,1,0)+IF(S53=$S$2,1,0))/COUNTA(E53:S53)</f>
        <v>0.9</v>
      </c>
      <c r="U53" s="21">
        <f>(IF(E53=$E$2,1,0)+IF(F53=$F$2,1,0)+IF(G53=$G$2,1,0)+IF(H53=$H$2,1,0)+IF(I53=$I$2,1,0)+IF(J53=$J$2,1,0)+IF(K53=$K$2,1,0)+IF(L53=$L$2,1,0)+IF(M53=$M$2,1,0)+IF(N53=$N$2,1,0)+IF(O53=$O$2,1,0)+IF(P53=$P$2,1,0)+IF(Q53=$Q$2,1,0)+IF(R53=$R$2,1,0)+IF(S53=$S$2,1,0))/(COUNTIF(E53:S53,"Yea")+COUNTIF(E53:S53,"Nay"))</f>
        <v>0.9</v>
      </c>
      <c r="V53" s="21">
        <f>(IF(E53=$E$2,1,0)+IF(F53=$F$2,1,0)+IF(G53=$G$2,1,0)+IF(H53=$H$2,1,0)+IF(I53=$I$2,1,0)+IF(J53=$J$2,1,0)+IF(K53=$K$2,1,0))/(COUNTIF(E53:K53,"Yea")+COUNTIF(E53:K53,"Nay"))</f>
        <v>0.83333333333333337</v>
      </c>
      <c r="W53" s="21">
        <f>(IF(L53=$L$2,1,0)+IF(M53=$M$2,1,0)+IF(N53=$N$2,1,0)+IF(O53=$O$2,1,0)+IF(P53=$P$2,1,0)+IF(Q53=$Q$2,1,0)+IF(R53=$R$2,1,0)+IF(S53=$S$2,1,0))/(COUNTIF(L53:S53,"Yea")+COUNTIF(L53:S53,"Nay"))</f>
        <v>1</v>
      </c>
    </row>
    <row r="54" spans="1:23">
      <c r="A54" s="2" t="s">
        <v>170</v>
      </c>
      <c r="B54" s="3" t="s">
        <v>409</v>
      </c>
      <c r="C54" s="4" t="s">
        <v>307</v>
      </c>
      <c r="D54" s="5" t="s">
        <v>405</v>
      </c>
      <c r="E54" s="20" t="s">
        <v>398</v>
      </c>
      <c r="F54" s="7" t="s">
        <v>398</v>
      </c>
      <c r="G54" s="8" t="s">
        <v>397</v>
      </c>
      <c r="H54" s="9" t="s">
        <v>397</v>
      </c>
      <c r="I54" s="20" t="s">
        <v>419</v>
      </c>
      <c r="J54" s="11" t="s">
        <v>419</v>
      </c>
      <c r="K54" s="12" t="s">
        <v>419</v>
      </c>
      <c r="L54" s="20" t="s">
        <v>419</v>
      </c>
      <c r="M54" s="20" t="s">
        <v>398</v>
      </c>
      <c r="N54" s="20" t="s">
        <v>419</v>
      </c>
      <c r="O54" s="20" t="s">
        <v>398</v>
      </c>
      <c r="P54" s="17" t="s">
        <v>419</v>
      </c>
      <c r="Q54" s="18" t="s">
        <v>398</v>
      </c>
      <c r="R54" s="19" t="s">
        <v>398</v>
      </c>
      <c r="S54" s="20" t="s">
        <v>398</v>
      </c>
      <c r="T54" s="21">
        <f>(IF(E54=$E$2,1,0)+IF(F54=$F$2,1,0)+IF(G54=$G$2,1,0)+IF(H54=$H$2,1,0)+IF(I54=$I$2,1,0)+IF(J54=$J$2,1,0)+IF(K54=$K$2,1,0)+IF(L54=$L$2,1,0)+IF(M54=$M$2,1,0)+IF(N54=$N$2,1,0)+IF(O54=$O$2,1,0)+IF(P54=$P$2,1,0)+IF(Q54=$Q$2,1,0)+IF(R54=$R$2,1,0)+IF(S54=$S$2,1,0))/COUNTA(E54:S54)</f>
        <v>0.53333333333333333</v>
      </c>
      <c r="U54" s="21">
        <f>(IF(E54=$E$2,1,0)+IF(F54=$F$2,1,0)+IF(G54=$G$2,1,0)+IF(H54=$H$2,1,0)+IF(I54=$I$2,1,0)+IF(J54=$J$2,1,0)+IF(K54=$K$2,1,0)+IF(L54=$L$2,1,0)+IF(M54=$M$2,1,0)+IF(N54=$N$2,1,0)+IF(O54=$O$2,1,0)+IF(P54=$P$2,1,0)+IF(Q54=$Q$2,1,0)+IF(R54=$R$2,1,0)+IF(S54=$S$2,1,0))/(COUNTIF(E54:S54,"Yea")+COUNTIF(E54:S54,"Nay"))</f>
        <v>0.88888888888888884</v>
      </c>
      <c r="V54" s="21">
        <f>(IF(E54=$E$2,1,0)+IF(F54=$F$2,1,0)+IF(G54=$G$2,1,0)+IF(H54=$H$2,1,0)+IF(I54=$I$2,1,0)+IF(J54=$J$2,1,0)+IF(K54=$K$2,1,0))/(COUNTIF(E54:K54,"Yea")+COUNTIF(E54:K54,"Nay"))</f>
        <v>0.75</v>
      </c>
      <c r="W54" s="21">
        <f>(IF(L54=$L$2,1,0)+IF(M54=$M$2,1,0)+IF(N54=$N$2,1,0)+IF(O54=$O$2,1,0)+IF(P54=$P$2,1,0)+IF(Q54=$Q$2,1,0)+IF(R54=$R$2,1,0)+IF(S54=$S$2,1,0))/(COUNTIF(L54:S54,"Yea")+COUNTIF(L54:S54,"Nay"))</f>
        <v>1</v>
      </c>
    </row>
    <row r="55" spans="1:23">
      <c r="A55" s="2" t="s">
        <v>209</v>
      </c>
      <c r="B55" s="3" t="s">
        <v>403</v>
      </c>
      <c r="C55" s="4" t="s">
        <v>401</v>
      </c>
      <c r="D55" s="5" t="s">
        <v>405</v>
      </c>
      <c r="F55" s="7" t="s">
        <v>419</v>
      </c>
      <c r="G55" s="8" t="s">
        <v>397</v>
      </c>
      <c r="H55" s="20" t="s">
        <v>397</v>
      </c>
      <c r="I55" s="20" t="s">
        <v>398</v>
      </c>
      <c r="J55" s="11" t="s">
        <v>397</v>
      </c>
      <c r="K55" s="20" t="s">
        <v>419</v>
      </c>
      <c r="O55" s="16" t="s">
        <v>397</v>
      </c>
      <c r="P55" s="20" t="s">
        <v>419</v>
      </c>
      <c r="Q55" s="20" t="s">
        <v>398</v>
      </c>
      <c r="R55" s="19" t="s">
        <v>398</v>
      </c>
      <c r="S55" s="20" t="s">
        <v>398</v>
      </c>
      <c r="T55" s="21">
        <f>(IF(E55=$E$2,1,0)+IF(F55=$F$2,1,0)+IF(G55=$G$2,1,0)+IF(H55=$H$2,1,0)+IF(I55=$I$2,1,0)+IF(J55=$J$2,1,0)+IF(K55=$K$2,1,0)+IF(L55=$L$2,1,0)+IF(M55=$M$2,1,0)+IF(N55=$N$2,1,0)+IF(O55=$O$2,1,0)+IF(P55=$P$2,1,0)+IF(Q55=$Q$2,1,0)+IF(R55=$R$2,1,0)+IF(S55=$S$2,1,0))/COUNTA(E55:S55)</f>
        <v>0.63636363636363635</v>
      </c>
      <c r="U55" s="21">
        <f>(IF(E55=$E$2,1,0)+IF(F55=$F$2,1,0)+IF(G55=$G$2,1,0)+IF(H55=$H$2,1,0)+IF(I55=$I$2,1,0)+IF(J55=$J$2,1,0)+IF(K55=$K$2,1,0)+IF(L55=$L$2,1,0)+IF(M55=$M$2,1,0)+IF(N55=$N$2,1,0)+IF(O55=$O$2,1,0)+IF(P55=$P$2,1,0)+IF(Q55=$Q$2,1,0)+IF(R55=$R$2,1,0)+IF(S55=$S$2,1,0))/(COUNTIF(E55:S55,"Yea")+COUNTIF(E55:S55,"Nay"))</f>
        <v>0.875</v>
      </c>
      <c r="V55" s="21">
        <f>(IF(E55=$E$2,1,0)+IF(F55=$F$2,1,0)+IF(G55=$G$2,1,0)+IF(H55=$H$2,1,0)+IF(I55=$I$2,1,0)+IF(J55=$J$2,1,0)+IF(K55=$K$2,1,0))/(COUNTIF(E55:K55,"Yea")+COUNTIF(E55:K55,"Nay"))</f>
        <v>1</v>
      </c>
      <c r="W55" s="21">
        <f>(IF(L55=$L$2,1,0)+IF(M55=$M$2,1,0)+IF(N55=$N$2,1,0)+IF(O55=$O$2,1,0)+IF(P55=$P$2,1,0)+IF(Q55=$Q$2,1,0)+IF(R55=$R$2,1,0)+IF(S55=$S$2,1,0))/(COUNTIF(L55:S55,"Yea")+COUNTIF(L55:S55,"Nay"))</f>
        <v>0.75</v>
      </c>
    </row>
    <row r="56" spans="1:23">
      <c r="A56" s="2" t="s">
        <v>156</v>
      </c>
      <c r="B56" s="3" t="s">
        <v>409</v>
      </c>
      <c r="C56" s="4" t="s">
        <v>427</v>
      </c>
      <c r="D56" s="5" t="s">
        <v>405</v>
      </c>
      <c r="E56" s="20" t="s">
        <v>397</v>
      </c>
      <c r="F56" s="7" t="s">
        <v>419</v>
      </c>
      <c r="G56" s="8" t="s">
        <v>419</v>
      </c>
      <c r="H56" s="9" t="s">
        <v>419</v>
      </c>
      <c r="I56" s="10" t="s">
        <v>23</v>
      </c>
      <c r="J56" s="11" t="s">
        <v>397</v>
      </c>
      <c r="K56" s="12" t="s">
        <v>23</v>
      </c>
      <c r="L56" s="20" t="s">
        <v>398</v>
      </c>
      <c r="M56" s="20" t="s">
        <v>398</v>
      </c>
      <c r="N56" s="20" t="s">
        <v>398</v>
      </c>
      <c r="O56" s="16" t="s">
        <v>398</v>
      </c>
      <c r="P56" s="17" t="s">
        <v>23</v>
      </c>
      <c r="Q56" s="18" t="s">
        <v>23</v>
      </c>
      <c r="R56" s="19" t="s">
        <v>398</v>
      </c>
      <c r="S56" s="20" t="s">
        <v>398</v>
      </c>
      <c r="T56" s="21">
        <f>(IF(E56=$E$2,1,0)+IF(F56=$F$2,1,0)+IF(G56=$G$2,1,0)+IF(H56=$H$2,1,0)+IF(I56=$I$2,1,0)+IF(J56=$J$2,1,0)+IF(K56=$K$2,1,0)+IF(L56=$L$2,1,0)+IF(M56=$M$2,1,0)+IF(N56=$N$2,1,0)+IF(O56=$O$2,1,0)+IF(P56=$P$2,1,0)+IF(Q56=$Q$2,1,0)+IF(R56=$R$2,1,0)+IF(S56=$S$2,1,0))/COUNTA(E56:S56)</f>
        <v>0.46666666666666667</v>
      </c>
      <c r="U56" s="21">
        <f>(IF(E56=$E$2,1,0)+IF(F56=$F$2,1,0)+IF(G56=$G$2,1,0)+IF(H56=$H$2,1,0)+IF(I56=$I$2,1,0)+IF(J56=$J$2,1,0)+IF(K56=$K$2,1,0)+IF(L56=$L$2,1,0)+IF(M56=$M$2,1,0)+IF(N56=$N$2,1,0)+IF(O56=$O$2,1,0)+IF(P56=$P$2,1,0)+IF(Q56=$Q$2,1,0)+IF(R56=$R$2,1,0)+IF(S56=$S$2,1,0))/(COUNTIF(E56:S56,"Yea")+COUNTIF(E56:S56,"Nay"))</f>
        <v>0.875</v>
      </c>
      <c r="V56" s="21">
        <f>(IF(E56=$E$2,1,0)+IF(F56=$F$2,1,0)+IF(G56=$G$2,1,0)+IF(H56=$H$2,1,0)+IF(I56=$I$2,1,0)+IF(J56=$J$2,1,0)+IF(K56=$K$2,1,0))/(COUNTIF(E56:K56,"Yea")+COUNTIF(E56:K56,"Nay"))</f>
        <v>0.5</v>
      </c>
      <c r="W56" s="21">
        <f>(IF(L56=$L$2,1,0)+IF(M56=$M$2,1,0)+IF(N56=$N$2,1,0)+IF(O56=$O$2,1,0)+IF(P56=$P$2,1,0)+IF(Q56=$Q$2,1,0)+IF(R56=$R$2,1,0)+IF(S56=$S$2,1,0))/(COUNTIF(L56:S56,"Yea")+COUNTIF(L56:S56,"Nay"))</f>
        <v>1</v>
      </c>
    </row>
    <row r="57" spans="1:23">
      <c r="A57" s="2" t="s">
        <v>309</v>
      </c>
      <c r="B57" s="3" t="s">
        <v>426</v>
      </c>
      <c r="C57" s="4" t="s">
        <v>427</v>
      </c>
      <c r="D57" s="5" t="s">
        <v>405</v>
      </c>
      <c r="E57" s="20" t="s">
        <v>398</v>
      </c>
      <c r="F57" s="7" t="s">
        <v>398</v>
      </c>
      <c r="G57" s="8" t="s">
        <v>397</v>
      </c>
      <c r="H57" s="9" t="s">
        <v>397</v>
      </c>
      <c r="I57" s="10" t="s">
        <v>397</v>
      </c>
      <c r="J57" s="11" t="s">
        <v>397</v>
      </c>
      <c r="K57" s="12" t="s">
        <v>397</v>
      </c>
      <c r="L57" s="20" t="s">
        <v>398</v>
      </c>
      <c r="M57" s="20" t="s">
        <v>398</v>
      </c>
      <c r="N57" s="20" t="s">
        <v>398</v>
      </c>
      <c r="O57" s="16" t="s">
        <v>398</v>
      </c>
      <c r="P57" s="17" t="s">
        <v>398</v>
      </c>
      <c r="Q57" s="18" t="s">
        <v>398</v>
      </c>
      <c r="R57" s="19" t="s">
        <v>398</v>
      </c>
      <c r="S57" s="20" t="s">
        <v>398</v>
      </c>
      <c r="T57" s="21">
        <f>(IF(E57=$E$2,1,0)+IF(F57=$F$2,1,0)+IF(G57=$G$2,1,0)+IF(H57=$H$2,1,0)+IF(I57=$I$2,1,0)+IF(J57=$J$2,1,0)+IF(K57=$K$2,1,0)+IF(L57=$L$2,1,0)+IF(M57=$M$2,1,0)+IF(N57=$N$2,1,0)+IF(O57=$O$2,1,0)+IF(P57=$P$2,1,0)+IF(Q57=$Q$2,1,0)+IF(R57=$R$2,1,0)+IF(S57=$S$2,1,0))/COUNTA(E57:S57)</f>
        <v>0.8666666666666667</v>
      </c>
      <c r="U57" s="21">
        <f>(IF(E57=$E$2,1,0)+IF(F57=$F$2,1,0)+IF(G57=$G$2,1,0)+IF(H57=$H$2,1,0)+IF(I57=$I$2,1,0)+IF(J57=$J$2,1,0)+IF(K57=$K$2,1,0)+IF(L57=$L$2,1,0)+IF(M57=$M$2,1,0)+IF(N57=$N$2,1,0)+IF(O57=$O$2,1,0)+IF(P57=$P$2,1,0)+IF(Q57=$Q$2,1,0)+IF(R57=$R$2,1,0)+IF(S57=$S$2,1,0))/(COUNTIF(E57:S57,"Yea")+COUNTIF(E57:S57,"Nay"))</f>
        <v>0.8666666666666667</v>
      </c>
      <c r="V57" s="21">
        <f>(IF(E57=$E$2,1,0)+IF(F57=$F$2,1,0)+IF(G57=$G$2,1,0)+IF(H57=$H$2,1,0)+IF(I57=$I$2,1,0)+IF(J57=$J$2,1,0)+IF(K57=$K$2,1,0))/(COUNTIF(E57:K57,"Yea")+COUNTIF(E57:K57,"Nay"))</f>
        <v>0.7142857142857143</v>
      </c>
      <c r="W57" s="21">
        <f>(IF(L57=$L$2,1,0)+IF(M57=$M$2,1,0)+IF(N57=$N$2,1,0)+IF(O57=$O$2,1,0)+IF(P57=$P$2,1,0)+IF(Q57=$Q$2,1,0)+IF(R57=$R$2,1,0)+IF(S57=$S$2,1,0))/(COUNTIF(L57:S57,"Yea")+COUNTIF(L57:S57,"Nay"))</f>
        <v>1</v>
      </c>
    </row>
    <row r="58" spans="1:23">
      <c r="A58" s="2" t="s">
        <v>349</v>
      </c>
      <c r="B58" s="3" t="s">
        <v>409</v>
      </c>
      <c r="C58" s="4" t="s">
        <v>337</v>
      </c>
      <c r="D58" s="5" t="s">
        <v>405</v>
      </c>
      <c r="E58" s="20" t="s">
        <v>398</v>
      </c>
      <c r="F58" s="20" t="s">
        <v>397</v>
      </c>
      <c r="G58" s="20" t="s">
        <v>397</v>
      </c>
      <c r="H58" s="20" t="s">
        <v>397</v>
      </c>
      <c r="I58" s="10" t="s">
        <v>398</v>
      </c>
      <c r="J58" s="11" t="s">
        <v>397</v>
      </c>
      <c r="K58" s="12" t="s">
        <v>397</v>
      </c>
      <c r="L58" s="20" t="s">
        <v>398</v>
      </c>
      <c r="M58" s="20" t="s">
        <v>397</v>
      </c>
      <c r="N58" s="20" t="s">
        <v>398</v>
      </c>
      <c r="O58" s="20" t="s">
        <v>398</v>
      </c>
      <c r="P58" s="20" t="s">
        <v>398</v>
      </c>
      <c r="Q58" s="20" t="s">
        <v>398</v>
      </c>
      <c r="R58" s="20" t="s">
        <v>398</v>
      </c>
      <c r="S58" s="20" t="s">
        <v>397</v>
      </c>
      <c r="T58" s="21">
        <f>(IF(E58=$E$2,1,0)+IF(F58=$F$2,1,0)+IF(G58=$G$2,1,0)+IF(H58=$H$2,1,0)+IF(I58=$I$2,1,0)+IF(J58=$J$2,1,0)+IF(K58=$K$2,1,0)+IF(L58=$L$2,1,0)+IF(M58=$M$2,1,0)+IF(N58=$N$2,1,0)+IF(O58=$O$2,1,0)+IF(P58=$P$2,1,0)+IF(Q58=$Q$2,1,0)+IF(R58=$R$2,1,0)+IF(S58=$S$2,1,0))/COUNTA(E58:S58)</f>
        <v>0.8666666666666667</v>
      </c>
      <c r="U58" s="21">
        <f>(IF(E58=$E$2,1,0)+IF(F58=$F$2,1,0)+IF(G58=$G$2,1,0)+IF(H58=$H$2,1,0)+IF(I58=$I$2,1,0)+IF(J58=$J$2,1,0)+IF(K58=$K$2,1,0)+IF(L58=$L$2,1,0)+IF(M58=$M$2,1,0)+IF(N58=$N$2,1,0)+IF(O58=$O$2,1,0)+IF(P58=$P$2,1,0)+IF(Q58=$Q$2,1,0)+IF(R58=$R$2,1,0)+IF(S58=$S$2,1,0))/(COUNTIF(E58:S58,"Yea")+COUNTIF(E58:S58,"Nay"))</f>
        <v>0.8666666666666667</v>
      </c>
      <c r="V58" s="21">
        <f>(IF(E58=$E$2,1,0)+IF(F58=$F$2,1,0)+IF(G58=$G$2,1,0)+IF(H58=$H$2,1,0)+IF(I58=$I$2,1,0)+IF(J58=$J$2,1,0)+IF(K58=$K$2,1,0))/(COUNTIF(E58:K58,"Yea")+COUNTIF(E58:K58,"Nay"))</f>
        <v>1</v>
      </c>
      <c r="W58" s="21">
        <f>(IF(L58=$L$2,1,0)+IF(M58=$M$2,1,0)+IF(N58=$N$2,1,0)+IF(O58=$O$2,1,0)+IF(P58=$P$2,1,0)+IF(Q58=$Q$2,1,0)+IF(R58=$R$2,1,0)+IF(S58=$S$2,1,0))/(COUNTIF(L58:S58,"Yea")+COUNTIF(L58:S58,"Nay"))</f>
        <v>0.75</v>
      </c>
    </row>
    <row r="59" spans="1:23">
      <c r="A59" s="2" t="s">
        <v>371</v>
      </c>
      <c r="B59" s="3" t="s">
        <v>403</v>
      </c>
      <c r="C59" s="4" t="s">
        <v>303</v>
      </c>
      <c r="D59" s="5" t="s">
        <v>405</v>
      </c>
      <c r="E59" s="6" t="s">
        <v>397</v>
      </c>
      <c r="F59" s="7" t="s">
        <v>398</v>
      </c>
      <c r="G59" s="8" t="s">
        <v>397</v>
      </c>
      <c r="H59" s="9" t="s">
        <v>397</v>
      </c>
      <c r="I59" s="10" t="s">
        <v>398</v>
      </c>
      <c r="J59" s="11" t="s">
        <v>397</v>
      </c>
      <c r="K59" s="12" t="s">
        <v>397</v>
      </c>
      <c r="L59" s="13" t="s">
        <v>398</v>
      </c>
      <c r="M59" s="14" t="s">
        <v>398</v>
      </c>
      <c r="N59" s="15" t="s">
        <v>398</v>
      </c>
      <c r="O59" s="16" t="s">
        <v>398</v>
      </c>
      <c r="P59" s="17" t="s">
        <v>398</v>
      </c>
      <c r="Q59" s="18" t="s">
        <v>398</v>
      </c>
      <c r="R59" s="19" t="s">
        <v>398</v>
      </c>
      <c r="S59" s="20" t="s">
        <v>398</v>
      </c>
      <c r="T59" s="21">
        <f>(IF(E59=$E$2,1,0)+IF(F59=$F$2,1,0)+IF(G59=$G$2,1,0)+IF(H59=$H$2,1,0)+IF(I59=$I$2,1,0)+IF(J59=$J$2,1,0)+IF(K59=$K$2,1,0)+IF(L59=$L$2,1,0)+IF(M59=$M$2,1,0)+IF(N59=$N$2,1,0)+IF(O59=$O$2,1,0)+IF(P59=$P$2,1,0)+IF(Q59=$Q$2,1,0)+IF(R59=$R$2,1,0)+IF(S59=$S$2,1,0))/COUNTA(E59:S59)</f>
        <v>0.8666666666666667</v>
      </c>
      <c r="U59" s="21">
        <f>(IF(E59=$E$2,1,0)+IF(F59=$F$2,1,0)+IF(G59=$G$2,1,0)+IF(H59=$H$2,1,0)+IF(I59=$I$2,1,0)+IF(J59=$J$2,1,0)+IF(K59=$K$2,1,0)+IF(L59=$L$2,1,0)+IF(M59=$M$2,1,0)+IF(N59=$N$2,1,0)+IF(O59=$O$2,1,0)+IF(P59=$P$2,1,0)+IF(Q59=$Q$2,1,0)+IF(R59=$R$2,1,0)+IF(S59=$S$2,1,0))/(COUNTIF(E59:S59,"Yea")+COUNTIF(E59:S59,"Nay"))</f>
        <v>0.8666666666666667</v>
      </c>
      <c r="V59" s="21">
        <f>(IF(E59=$E$2,1,0)+IF(F59=$F$2,1,0)+IF(G59=$G$2,1,0)+IF(H59=$H$2,1,0)+IF(I59=$I$2,1,0)+IF(J59=$J$2,1,0)+IF(K59=$K$2,1,0))/(COUNTIF(E59:K59,"Yea")+COUNTIF(E59:K59,"Nay"))</f>
        <v>0.7142857142857143</v>
      </c>
      <c r="W59" s="21">
        <f>(IF(L59=$L$2,1,0)+IF(M59=$M$2,1,0)+IF(N59=$N$2,1,0)+IF(O59=$O$2,1,0)+IF(P59=$P$2,1,0)+IF(Q59=$Q$2,1,0)+IF(R59=$R$2,1,0)+IF(S59=$S$2,1,0))/(COUNTIF(L59:S59,"Yea")+COUNTIF(L59:S59,"Nay"))</f>
        <v>1</v>
      </c>
    </row>
    <row r="60" spans="1:23">
      <c r="A60" s="2" t="s">
        <v>243</v>
      </c>
      <c r="B60" s="3" t="s">
        <v>415</v>
      </c>
      <c r="C60" s="4" t="s">
        <v>413</v>
      </c>
      <c r="D60" s="5" t="s">
        <v>405</v>
      </c>
      <c r="E60" s="6" t="s">
        <v>398</v>
      </c>
      <c r="F60" s="7" t="s">
        <v>398</v>
      </c>
      <c r="G60" s="8" t="s">
        <v>397</v>
      </c>
      <c r="H60" s="9" t="s">
        <v>397</v>
      </c>
      <c r="I60" s="10" t="s">
        <v>398</v>
      </c>
      <c r="J60" s="11" t="s">
        <v>397</v>
      </c>
      <c r="K60" s="12" t="s">
        <v>397</v>
      </c>
      <c r="L60" s="13" t="s">
        <v>398</v>
      </c>
      <c r="M60" s="14" t="s">
        <v>397</v>
      </c>
      <c r="N60" s="15" t="s">
        <v>398</v>
      </c>
      <c r="O60" s="16" t="s">
        <v>398</v>
      </c>
      <c r="P60" s="17" t="s">
        <v>398</v>
      </c>
      <c r="Q60" s="18" t="s">
        <v>398</v>
      </c>
      <c r="R60" s="19" t="s">
        <v>398</v>
      </c>
      <c r="S60" s="20" t="s">
        <v>398</v>
      </c>
      <c r="T60" s="21">
        <f>(IF(E60=$E$2,1,0)+IF(F60=$F$2,1,0)+IF(G60=$G$2,1,0)+IF(H60=$H$2,1,0)+IF(I60=$I$2,1,0)+IF(J60=$J$2,1,0)+IF(K60=$K$2,1,0)+IF(L60=$L$2,1,0)+IF(M60=$M$2,1,0)+IF(N60=$N$2,1,0)+IF(O60=$O$2,1,0)+IF(P60=$P$2,1,0)+IF(Q60=$Q$2,1,0)+IF(R60=$R$2,1,0)+IF(S60=$S$2,1,0))/COUNTA(E60:S60)</f>
        <v>0.8666666666666667</v>
      </c>
      <c r="U60" s="21">
        <f>(IF(E60=$E$2,1,0)+IF(F60=$F$2,1,0)+IF(G60=$G$2,1,0)+IF(H60=$H$2,1,0)+IF(I60=$I$2,1,0)+IF(J60=$J$2,1,0)+IF(K60=$K$2,1,0)+IF(L60=$L$2,1,0)+IF(M60=$M$2,1,0)+IF(N60=$N$2,1,0)+IF(O60=$O$2,1,0)+IF(P60=$P$2,1,0)+IF(Q60=$Q$2,1,0)+IF(R60=$R$2,1,0)+IF(S60=$S$2,1,0))/(COUNTIF(E60:S60,"Yea")+COUNTIF(E60:S60,"Nay"))</f>
        <v>0.8666666666666667</v>
      </c>
      <c r="V60" s="21">
        <f>(IF(E60=$E$2,1,0)+IF(F60=$F$2,1,0)+IF(G60=$G$2,1,0)+IF(H60=$H$2,1,0)+IF(I60=$I$2,1,0)+IF(J60=$J$2,1,0)+IF(K60=$K$2,1,0))/(COUNTIF(E60:K60,"Yea")+COUNTIF(E60:K60,"Nay"))</f>
        <v>0.8571428571428571</v>
      </c>
      <c r="W60" s="21">
        <f>(IF(L60=$L$2,1,0)+IF(M60=$M$2,1,0)+IF(N60=$N$2,1,0)+IF(O60=$O$2,1,0)+IF(P60=$P$2,1,0)+IF(Q60=$Q$2,1,0)+IF(R60=$R$2,1,0)+IF(S60=$S$2,1,0))/(COUNTIF(L60:S60,"Yea")+COUNTIF(L60:S60,"Nay"))</f>
        <v>0.875</v>
      </c>
    </row>
    <row r="61" spans="1:23">
      <c r="A61" s="2" t="s">
        <v>277</v>
      </c>
      <c r="B61" s="3" t="s">
        <v>472</v>
      </c>
      <c r="C61" s="4" t="s">
        <v>416</v>
      </c>
      <c r="D61" s="5" t="s">
        <v>405</v>
      </c>
      <c r="E61" s="6" t="s">
        <v>397</v>
      </c>
      <c r="F61" s="7" t="s">
        <v>397</v>
      </c>
      <c r="G61" s="8" t="s">
        <v>397</v>
      </c>
      <c r="H61" s="9" t="s">
        <v>397</v>
      </c>
      <c r="I61" s="10" t="s">
        <v>398</v>
      </c>
      <c r="J61" s="11" t="s">
        <v>397</v>
      </c>
      <c r="K61" s="20" t="s">
        <v>397</v>
      </c>
      <c r="L61" s="13" t="s">
        <v>398</v>
      </c>
      <c r="M61" s="14" t="s">
        <v>398</v>
      </c>
      <c r="N61" s="15" t="s">
        <v>398</v>
      </c>
      <c r="O61" s="16" t="s">
        <v>397</v>
      </c>
      <c r="P61" s="17" t="s">
        <v>398</v>
      </c>
      <c r="Q61" s="18" t="s">
        <v>398</v>
      </c>
      <c r="R61" s="19" t="s">
        <v>398</v>
      </c>
      <c r="S61" s="20" t="s">
        <v>398</v>
      </c>
      <c r="T61" s="21">
        <f>(IF(E61=$E$2,1,0)+IF(F61=$F$2,1,0)+IF(G61=$G$2,1,0)+IF(H61=$H$2,1,0)+IF(I61=$I$2,1,0)+IF(J61=$J$2,1,0)+IF(K61=$K$2,1,0)+IF(L61=$L$2,1,0)+IF(M61=$M$2,1,0)+IF(N61=$N$2,1,0)+IF(O61=$O$2,1,0)+IF(P61=$P$2,1,0)+IF(Q61=$Q$2,1,0)+IF(R61=$R$2,1,0)+IF(S61=$S$2,1,0))/COUNTA(E61:S61)</f>
        <v>0.8666666666666667</v>
      </c>
      <c r="U61" s="21">
        <f>(IF(E61=$E$2,1,0)+IF(F61=$F$2,1,0)+IF(G61=$G$2,1,0)+IF(H61=$H$2,1,0)+IF(I61=$I$2,1,0)+IF(J61=$J$2,1,0)+IF(K61=$K$2,1,0)+IF(L61=$L$2,1,0)+IF(M61=$M$2,1,0)+IF(N61=$N$2,1,0)+IF(O61=$O$2,1,0)+IF(P61=$P$2,1,0)+IF(Q61=$Q$2,1,0)+IF(R61=$R$2,1,0)+IF(S61=$S$2,1,0))/(COUNTIF(E61:S61,"Yea")+COUNTIF(E61:S61,"Nay"))</f>
        <v>0.8666666666666667</v>
      </c>
      <c r="V61" s="21">
        <f>(IF(E61=$E$2,1,0)+IF(F61=$F$2,1,0)+IF(G61=$G$2,1,0)+IF(H61=$H$2,1,0)+IF(I61=$I$2,1,0)+IF(J61=$J$2,1,0)+IF(K61=$K$2,1,0))/(COUNTIF(E61:K61,"Yea")+COUNTIF(E61:K61,"Nay"))</f>
        <v>0.8571428571428571</v>
      </c>
      <c r="W61" s="21">
        <f>(IF(L61=$L$2,1,0)+IF(M61=$M$2,1,0)+IF(N61=$N$2,1,0)+IF(O61=$O$2,1,0)+IF(P61=$P$2,1,0)+IF(Q61=$Q$2,1,0)+IF(R61=$R$2,1,0)+IF(S61=$S$2,1,0))/(COUNTIF(L61:S61,"Yea")+COUNTIF(L61:S61,"Nay"))</f>
        <v>0.875</v>
      </c>
    </row>
    <row r="62" spans="1:23">
      <c r="A62" s="2" t="s">
        <v>139</v>
      </c>
      <c r="B62" s="3" t="s">
        <v>409</v>
      </c>
      <c r="C62" s="4" t="s">
        <v>418</v>
      </c>
      <c r="D62" s="5" t="s">
        <v>405</v>
      </c>
      <c r="E62" s="6" t="s">
        <v>398</v>
      </c>
      <c r="F62" s="7" t="s">
        <v>398</v>
      </c>
      <c r="G62" s="8" t="s">
        <v>397</v>
      </c>
      <c r="H62" s="9" t="s">
        <v>397</v>
      </c>
      <c r="I62" s="10" t="s">
        <v>398</v>
      </c>
      <c r="J62" s="11" t="s">
        <v>397</v>
      </c>
      <c r="K62" s="12" t="s">
        <v>397</v>
      </c>
      <c r="L62" s="13" t="s">
        <v>398</v>
      </c>
      <c r="M62" s="14" t="s">
        <v>398</v>
      </c>
      <c r="N62" s="15" t="s">
        <v>398</v>
      </c>
      <c r="O62" s="16" t="s">
        <v>398</v>
      </c>
      <c r="P62" s="17" t="s">
        <v>398</v>
      </c>
      <c r="Q62" s="18" t="s">
        <v>398</v>
      </c>
      <c r="R62" s="19" t="s">
        <v>398</v>
      </c>
      <c r="S62" s="20" t="s">
        <v>397</v>
      </c>
      <c r="T62" s="21">
        <f>(IF(E62=$E$2,1,0)+IF(F62=$F$2,1,0)+IF(G62=$G$2,1,0)+IF(H62=$H$2,1,0)+IF(I62=$I$2,1,0)+IF(J62=$J$2,1,0)+IF(K62=$K$2,1,0)+IF(L62=$L$2,1,0)+IF(M62=$M$2,1,0)+IF(N62=$N$2,1,0)+IF(O62=$O$2,1,0)+IF(P62=$P$2,1,0)+IF(Q62=$Q$2,1,0)+IF(R62=$R$2,1,0)+IF(S62=$S$2,1,0))/COUNTA(E62:S62)</f>
        <v>0.8666666666666667</v>
      </c>
      <c r="U62" s="21">
        <f>(IF(E62=$E$2,1,0)+IF(F62=$F$2,1,0)+IF(G62=$G$2,1,0)+IF(H62=$H$2,1,0)+IF(I62=$I$2,1,0)+IF(J62=$J$2,1,0)+IF(K62=$K$2,1,0)+IF(L62=$L$2,1,0)+IF(M62=$M$2,1,0)+IF(N62=$N$2,1,0)+IF(O62=$O$2,1,0)+IF(P62=$P$2,1,0)+IF(Q62=$Q$2,1,0)+IF(R62=$R$2,1,0)+IF(S62=$S$2,1,0))/(COUNTIF(E62:S62,"Yea")+COUNTIF(E62:S62,"Nay"))</f>
        <v>0.8666666666666667</v>
      </c>
      <c r="V62" s="21">
        <f>(IF(E62=$E$2,1,0)+IF(F62=$F$2,1,0)+IF(G62=$G$2,1,0)+IF(H62=$H$2,1,0)+IF(I62=$I$2,1,0)+IF(J62=$J$2,1,0)+IF(K62=$K$2,1,0))/(COUNTIF(E62:K62,"Yea")+COUNTIF(E62:K62,"Nay"))</f>
        <v>0.8571428571428571</v>
      </c>
      <c r="W62" s="21">
        <f>(IF(L62=$L$2,1,0)+IF(M62=$M$2,1,0)+IF(N62=$N$2,1,0)+IF(O62=$O$2,1,0)+IF(P62=$P$2,1,0)+IF(Q62=$Q$2,1,0)+IF(R62=$R$2,1,0)+IF(S62=$S$2,1,0))/(COUNTIF(L62:S62,"Yea")+COUNTIF(L62:S62,"Nay"))</f>
        <v>0.875</v>
      </c>
    </row>
    <row r="63" spans="1:23">
      <c r="A63" s="2" t="s">
        <v>149</v>
      </c>
      <c r="B63" s="3" t="s">
        <v>409</v>
      </c>
      <c r="C63" s="4" t="s">
        <v>443</v>
      </c>
      <c r="D63" s="5" t="s">
        <v>405</v>
      </c>
      <c r="E63" s="6" t="s">
        <v>398</v>
      </c>
      <c r="F63" s="7" t="s">
        <v>398</v>
      </c>
      <c r="G63" s="8" t="s">
        <v>397</v>
      </c>
      <c r="H63" s="9" t="s">
        <v>397</v>
      </c>
      <c r="I63" s="10" t="s">
        <v>398</v>
      </c>
      <c r="J63" s="11" t="s">
        <v>397</v>
      </c>
      <c r="K63" s="12" t="s">
        <v>397</v>
      </c>
      <c r="L63" s="13" t="s">
        <v>398</v>
      </c>
      <c r="M63" s="14" t="s">
        <v>398</v>
      </c>
      <c r="N63" s="15" t="s">
        <v>398</v>
      </c>
      <c r="O63" s="16" t="s">
        <v>397</v>
      </c>
      <c r="P63" s="17" t="s">
        <v>398</v>
      </c>
      <c r="Q63" s="18" t="s">
        <v>398</v>
      </c>
      <c r="R63" s="19" t="s">
        <v>398</v>
      </c>
      <c r="S63" s="20" t="s">
        <v>398</v>
      </c>
      <c r="T63" s="21">
        <f>(IF(E63=$E$2,1,0)+IF(F63=$F$2,1,0)+IF(G63=$G$2,1,0)+IF(H63=$H$2,1,0)+IF(I63=$I$2,1,0)+IF(J63=$J$2,1,0)+IF(K63=$K$2,1,0)+IF(L63=$L$2,1,0)+IF(M63=$M$2,1,0)+IF(N63=$N$2,1,0)+IF(O63=$O$2,1,0)+IF(P63=$P$2,1,0)+IF(Q63=$Q$2,1,0)+IF(R63=$R$2,1,0)+IF(S63=$S$2,1,0))/COUNTA(E63:S63)</f>
        <v>0.8666666666666667</v>
      </c>
      <c r="U63" s="21">
        <f>(IF(E63=$E$2,1,0)+IF(F63=$F$2,1,0)+IF(G63=$G$2,1,0)+IF(H63=$H$2,1,0)+IF(I63=$I$2,1,0)+IF(J63=$J$2,1,0)+IF(K63=$K$2,1,0)+IF(L63=$L$2,1,0)+IF(M63=$M$2,1,0)+IF(N63=$N$2,1,0)+IF(O63=$O$2,1,0)+IF(P63=$P$2,1,0)+IF(Q63=$Q$2,1,0)+IF(R63=$R$2,1,0)+IF(S63=$S$2,1,0))/(COUNTIF(E63:S63,"Yea")+COUNTIF(E63:S63,"Nay"))</f>
        <v>0.8666666666666667</v>
      </c>
      <c r="V63" s="21">
        <f>(IF(E63=$E$2,1,0)+IF(F63=$F$2,1,0)+IF(G63=$G$2,1,0)+IF(H63=$H$2,1,0)+IF(I63=$I$2,1,0)+IF(J63=$J$2,1,0)+IF(K63=$K$2,1,0))/(COUNTIF(E63:K63,"Yea")+COUNTIF(E63:K63,"Nay"))</f>
        <v>0.8571428571428571</v>
      </c>
      <c r="W63" s="21">
        <f>(IF(L63=$L$2,1,0)+IF(M63=$M$2,1,0)+IF(N63=$N$2,1,0)+IF(O63=$O$2,1,0)+IF(P63=$P$2,1,0)+IF(Q63=$Q$2,1,0)+IF(R63=$R$2,1,0)+IF(S63=$S$2,1,0))/(COUNTIF(L63:S63,"Yea")+COUNTIF(L63:S63,"Nay"))</f>
        <v>0.875</v>
      </c>
    </row>
    <row r="64" spans="1:23">
      <c r="A64" s="2" t="s">
        <v>193</v>
      </c>
      <c r="B64" s="3" t="s">
        <v>358</v>
      </c>
      <c r="C64" s="4" t="s">
        <v>443</v>
      </c>
      <c r="D64" s="5" t="s">
        <v>405</v>
      </c>
      <c r="E64" s="6" t="s">
        <v>397</v>
      </c>
      <c r="F64" s="7" t="s">
        <v>398</v>
      </c>
      <c r="G64" s="8" t="s">
        <v>397</v>
      </c>
      <c r="H64" s="9" t="s">
        <v>397</v>
      </c>
      <c r="I64" s="10" t="s">
        <v>398</v>
      </c>
      <c r="J64" s="11" t="s">
        <v>397</v>
      </c>
      <c r="K64" s="12" t="s">
        <v>397</v>
      </c>
      <c r="L64" s="13" t="s">
        <v>398</v>
      </c>
      <c r="M64" s="14" t="s">
        <v>398</v>
      </c>
      <c r="N64" s="15" t="s">
        <v>398</v>
      </c>
      <c r="O64" s="16" t="s">
        <v>398</v>
      </c>
      <c r="P64" s="17" t="s">
        <v>398</v>
      </c>
      <c r="Q64" s="18" t="s">
        <v>398</v>
      </c>
      <c r="R64" s="19" t="s">
        <v>398</v>
      </c>
      <c r="S64" s="20" t="s">
        <v>398</v>
      </c>
      <c r="T64" s="21">
        <f>(IF(E64=$E$2,1,0)+IF(F64=$F$2,1,0)+IF(G64=$G$2,1,0)+IF(H64=$H$2,1,0)+IF(I64=$I$2,1,0)+IF(J64=$J$2,1,0)+IF(K64=$K$2,1,0)+IF(L64=$L$2,1,0)+IF(M64=$M$2,1,0)+IF(N64=$N$2,1,0)+IF(O64=$O$2,1,0)+IF(P64=$P$2,1,0)+IF(Q64=$Q$2,1,0)+IF(R64=$R$2,1,0)+IF(S64=$S$2,1,0))/COUNTA(E64:S64)</f>
        <v>0.8666666666666667</v>
      </c>
      <c r="U64" s="21">
        <f>(IF(E64=$E$2,1,0)+IF(F64=$F$2,1,0)+IF(G64=$G$2,1,0)+IF(H64=$H$2,1,0)+IF(I64=$I$2,1,0)+IF(J64=$J$2,1,0)+IF(K64=$K$2,1,0)+IF(L64=$L$2,1,0)+IF(M64=$M$2,1,0)+IF(N64=$N$2,1,0)+IF(O64=$O$2,1,0)+IF(P64=$P$2,1,0)+IF(Q64=$Q$2,1,0)+IF(R64=$R$2,1,0)+IF(S64=$S$2,1,0))/(COUNTIF(E64:S64,"Yea")+COUNTIF(E64:S64,"Nay"))</f>
        <v>0.8666666666666667</v>
      </c>
      <c r="V64" s="21">
        <f>(IF(E64=$E$2,1,0)+IF(F64=$F$2,1,0)+IF(G64=$G$2,1,0)+IF(H64=$H$2,1,0)+IF(I64=$I$2,1,0)+IF(J64=$J$2,1,0)+IF(K64=$K$2,1,0))/(COUNTIF(E64:K64,"Yea")+COUNTIF(E64:K64,"Nay"))</f>
        <v>0.7142857142857143</v>
      </c>
      <c r="W64" s="21">
        <f>(IF(L64=$L$2,1,0)+IF(M64=$M$2,1,0)+IF(N64=$N$2,1,0)+IF(O64=$O$2,1,0)+IF(P64=$P$2,1,0)+IF(Q64=$Q$2,1,0)+IF(R64=$R$2,1,0)+IF(S64=$S$2,1,0))/(COUNTIF(L64:S64,"Yea")+COUNTIF(L64:S64,"Nay"))</f>
        <v>1</v>
      </c>
    </row>
    <row r="65" spans="1:23">
      <c r="A65" s="2" t="s">
        <v>406</v>
      </c>
      <c r="B65" s="3" t="s">
        <v>403</v>
      </c>
      <c r="C65" s="4" t="s">
        <v>407</v>
      </c>
      <c r="D65" s="5" t="s">
        <v>405</v>
      </c>
      <c r="E65" s="6" t="s">
        <v>398</v>
      </c>
      <c r="F65" s="7" t="s">
        <v>398</v>
      </c>
      <c r="G65" s="8" t="s">
        <v>397</v>
      </c>
      <c r="H65" s="9" t="s">
        <v>397</v>
      </c>
      <c r="I65" s="10" t="s">
        <v>397</v>
      </c>
      <c r="J65" s="11" t="s">
        <v>397</v>
      </c>
      <c r="K65" s="20" t="s">
        <v>397</v>
      </c>
      <c r="L65" s="13" t="s">
        <v>398</v>
      </c>
      <c r="M65" s="14" t="s">
        <v>398</v>
      </c>
      <c r="N65" s="15" t="s">
        <v>398</v>
      </c>
      <c r="O65" s="16" t="s">
        <v>398</v>
      </c>
      <c r="P65" s="17" t="s">
        <v>23</v>
      </c>
      <c r="Q65" s="18" t="s">
        <v>398</v>
      </c>
      <c r="R65" s="19" t="s">
        <v>398</v>
      </c>
      <c r="S65" s="20" t="s">
        <v>398</v>
      </c>
      <c r="T65" s="21">
        <f>(IF(E65=$E$2,1,0)+IF(F65=$F$2,1,0)+IF(G65=$G$2,1,0)+IF(H65=$H$2,1,0)+IF(I65=$I$2,1,0)+IF(J65=$J$2,1,0)+IF(K65=$K$2,1,0)+IF(L65=$L$2,1,0)+IF(M65=$M$2,1,0)+IF(N65=$N$2,1,0)+IF(O65=$O$2,1,0)+IF(P65=$P$2,1,0)+IF(Q65=$Q$2,1,0)+IF(R65=$R$2,1,0)+IF(S65=$S$2,1,0))/COUNTA(E65:S65)</f>
        <v>0.8</v>
      </c>
      <c r="U65" s="21">
        <f>(IF(E65=$E$2,1,0)+IF(F65=$F$2,1,0)+IF(G65=$G$2,1,0)+IF(H65=$H$2,1,0)+IF(I65=$I$2,1,0)+IF(J65=$J$2,1,0)+IF(K65=$K$2,1,0)+IF(L65=$L$2,1,0)+IF(M65=$M$2,1,0)+IF(N65=$N$2,1,0)+IF(O65=$O$2,1,0)+IF(P65=$P$2,1,0)+IF(Q65=$Q$2,1,0)+IF(R65=$R$2,1,0)+IF(S65=$S$2,1,0))/(COUNTIF(E65:S65,"Yea")+COUNTIF(E65:S65,"Nay"))</f>
        <v>0.8571428571428571</v>
      </c>
      <c r="V65" s="21">
        <f>(IF(E65=$E$2,1,0)+IF(F65=$F$2,1,0)+IF(G65=$G$2,1,0)+IF(H65=$H$2,1,0)+IF(I65=$I$2,1,0)+IF(J65=$J$2,1,0)+IF(K65=$K$2,1,0))/(COUNTIF(E65:K65,"Yea")+COUNTIF(E65:K65,"Nay"))</f>
        <v>0.7142857142857143</v>
      </c>
      <c r="W65" s="21">
        <f>(IF(L65=$L$2,1,0)+IF(M65=$M$2,1,0)+IF(N65=$N$2,1,0)+IF(O65=$O$2,1,0)+IF(P65=$P$2,1,0)+IF(Q65=$Q$2,1,0)+IF(R65=$R$2,1,0)+IF(S65=$S$2,1,0))/(COUNTIF(L65:S65,"Yea")+COUNTIF(L65:S65,"Nay"))</f>
        <v>1</v>
      </c>
    </row>
    <row r="66" spans="1:23">
      <c r="A66" s="2" t="s">
        <v>334</v>
      </c>
      <c r="B66" s="3" t="s">
        <v>403</v>
      </c>
      <c r="C66" s="4" t="s">
        <v>413</v>
      </c>
      <c r="D66" s="5" t="s">
        <v>405</v>
      </c>
      <c r="E66" s="6" t="s">
        <v>397</v>
      </c>
      <c r="F66" s="7" t="s">
        <v>397</v>
      </c>
      <c r="G66" s="8" t="s">
        <v>397</v>
      </c>
      <c r="H66" s="9" t="s">
        <v>397</v>
      </c>
      <c r="I66" s="10" t="s">
        <v>397</v>
      </c>
      <c r="J66" s="11" t="s">
        <v>397</v>
      </c>
      <c r="K66" s="20" t="s">
        <v>23</v>
      </c>
      <c r="L66" s="13" t="s">
        <v>398</v>
      </c>
      <c r="M66" s="14" t="s">
        <v>398</v>
      </c>
      <c r="N66" s="15" t="s">
        <v>398</v>
      </c>
      <c r="O66" s="16" t="s">
        <v>398</v>
      </c>
      <c r="P66" s="17" t="s">
        <v>398</v>
      </c>
      <c r="Q66" s="18" t="s">
        <v>398</v>
      </c>
      <c r="R66" s="19" t="s">
        <v>398</v>
      </c>
      <c r="S66" s="20" t="s">
        <v>398</v>
      </c>
      <c r="T66" s="21">
        <f>(IF(E66=$E$2,1,0)+IF(F66=$F$2,1,0)+IF(G66=$G$2,1,0)+IF(H66=$H$2,1,0)+IF(I66=$I$2,1,0)+IF(J66=$J$2,1,0)+IF(K66=$K$2,1,0)+IF(L66=$L$2,1,0)+IF(M66=$M$2,1,0)+IF(N66=$N$2,1,0)+IF(O66=$O$2,1,0)+IF(P66=$P$2,1,0)+IF(Q66=$Q$2,1,0)+IF(R66=$R$2,1,0)+IF(S66=$S$2,1,0))/COUNTA(E66:S66)</f>
        <v>0.8</v>
      </c>
      <c r="U66" s="21">
        <f>(IF(E66=$E$2,1,0)+IF(F66=$F$2,1,0)+IF(G66=$G$2,1,0)+IF(H66=$H$2,1,0)+IF(I66=$I$2,1,0)+IF(J66=$J$2,1,0)+IF(K66=$K$2,1,0)+IF(L66=$L$2,1,0)+IF(M66=$M$2,1,0)+IF(N66=$N$2,1,0)+IF(O66=$O$2,1,0)+IF(P66=$P$2,1,0)+IF(Q66=$Q$2,1,0)+IF(R66=$R$2,1,0)+IF(S66=$S$2,1,0))/(COUNTIF(E66:S66,"Yea")+COUNTIF(E66:S66,"Nay"))</f>
        <v>0.8571428571428571</v>
      </c>
      <c r="V66" s="21">
        <f>(IF(E66=$E$2,1,0)+IF(F66=$F$2,1,0)+IF(G66=$G$2,1,0)+IF(H66=$H$2,1,0)+IF(I66=$I$2,1,0)+IF(J66=$J$2,1,0)+IF(K66=$K$2,1,0))/(COUNTIF(E66:K66,"Yea")+COUNTIF(E66:K66,"Nay"))</f>
        <v>0.66666666666666663</v>
      </c>
      <c r="W66" s="21">
        <f>(IF(L66=$L$2,1,0)+IF(M66=$M$2,1,0)+IF(N66=$N$2,1,0)+IF(O66=$O$2,1,0)+IF(P66=$P$2,1,0)+IF(Q66=$Q$2,1,0)+IF(R66=$R$2,1,0)+IF(S66=$S$2,1,0))/(COUNTIF(L66:S66,"Yea")+COUNTIF(L66:S66,"Nay"))</f>
        <v>1</v>
      </c>
    </row>
    <row r="67" spans="1:23">
      <c r="A67" s="2" t="s">
        <v>336</v>
      </c>
      <c r="B67" s="3" t="s">
        <v>409</v>
      </c>
      <c r="C67" s="4" t="s">
        <v>337</v>
      </c>
      <c r="D67" s="5" t="s">
        <v>405</v>
      </c>
      <c r="E67" s="6" t="s">
        <v>398</v>
      </c>
      <c r="F67" s="7" t="s">
        <v>398</v>
      </c>
      <c r="G67" s="8" t="s">
        <v>397</v>
      </c>
      <c r="H67" s="9" t="s">
        <v>397</v>
      </c>
      <c r="I67" s="10" t="s">
        <v>398</v>
      </c>
      <c r="J67" s="11" t="s">
        <v>397</v>
      </c>
      <c r="K67" s="12" t="s">
        <v>397</v>
      </c>
      <c r="L67" s="13" t="s">
        <v>398</v>
      </c>
      <c r="M67" s="14" t="s">
        <v>23</v>
      </c>
      <c r="N67" s="15" t="s">
        <v>398</v>
      </c>
      <c r="O67" s="16" t="s">
        <v>397</v>
      </c>
      <c r="P67" s="20" t="s">
        <v>398</v>
      </c>
      <c r="Q67" s="18" t="s">
        <v>398</v>
      </c>
      <c r="R67" s="19" t="s">
        <v>398</v>
      </c>
      <c r="S67" s="20" t="s">
        <v>398</v>
      </c>
      <c r="T67" s="21">
        <f>(IF(E67=$E$2,1,0)+IF(F67=$F$2,1,0)+IF(G67=$G$2,1,0)+IF(H67=$H$2,1,0)+IF(I67=$I$2,1,0)+IF(J67=$J$2,1,0)+IF(K67=$K$2,1,0)+IF(L67=$L$2,1,0)+IF(M67=$M$2,1,0)+IF(N67=$N$2,1,0)+IF(O67=$O$2,1,0)+IF(P67=$P$2,1,0)+IF(Q67=$Q$2,1,0)+IF(R67=$R$2,1,0)+IF(S67=$S$2,1,0))/COUNTA(E67:S67)</f>
        <v>0.8</v>
      </c>
      <c r="U67" s="21">
        <f>(IF(E67=$E$2,1,0)+IF(F67=$F$2,1,0)+IF(G67=$G$2,1,0)+IF(H67=$H$2,1,0)+IF(I67=$I$2,1,0)+IF(J67=$J$2,1,0)+IF(K67=$K$2,1,0)+IF(L67=$L$2,1,0)+IF(M67=$M$2,1,0)+IF(N67=$N$2,1,0)+IF(O67=$O$2,1,0)+IF(P67=$P$2,1,0)+IF(Q67=$Q$2,1,0)+IF(R67=$R$2,1,0)+IF(S67=$S$2,1,0))/(COUNTIF(E67:S67,"Yea")+COUNTIF(E67:S67,"Nay"))</f>
        <v>0.8571428571428571</v>
      </c>
      <c r="V67" s="21">
        <f>(IF(E67=$E$2,1,0)+IF(F67=$F$2,1,0)+IF(G67=$G$2,1,0)+IF(H67=$H$2,1,0)+IF(I67=$I$2,1,0)+IF(J67=$J$2,1,0)+IF(K67=$K$2,1,0))/(COUNTIF(E67:K67,"Yea")+COUNTIF(E67:K67,"Nay"))</f>
        <v>0.8571428571428571</v>
      </c>
      <c r="W67" s="21">
        <f>(IF(L67=$L$2,1,0)+IF(M67=$M$2,1,0)+IF(N67=$N$2,1,0)+IF(O67=$O$2,1,0)+IF(P67=$P$2,1,0)+IF(Q67=$Q$2,1,0)+IF(R67=$R$2,1,0)+IF(S67=$S$2,1,0))/(COUNTIF(L67:S67,"Yea")+COUNTIF(L67:S67,"Nay"))</f>
        <v>0.8571428571428571</v>
      </c>
    </row>
    <row r="68" spans="1:23">
      <c r="A68" s="2" t="s">
        <v>364</v>
      </c>
      <c r="B68" s="3" t="s">
        <v>415</v>
      </c>
      <c r="C68" s="4" t="s">
        <v>413</v>
      </c>
      <c r="D68" s="5" t="s">
        <v>405</v>
      </c>
      <c r="E68" s="6" t="s">
        <v>397</v>
      </c>
      <c r="F68" s="7" t="s">
        <v>398</v>
      </c>
      <c r="G68" s="8" t="s">
        <v>397</v>
      </c>
      <c r="H68" s="9" t="s">
        <v>397</v>
      </c>
      <c r="I68" s="10" t="s">
        <v>398</v>
      </c>
      <c r="J68" s="11" t="s">
        <v>397</v>
      </c>
      <c r="K68" s="24" t="s">
        <v>23</v>
      </c>
      <c r="L68" s="13" t="s">
        <v>398</v>
      </c>
      <c r="M68" s="14" t="s">
        <v>398</v>
      </c>
      <c r="N68" s="15" t="s">
        <v>398</v>
      </c>
      <c r="O68" s="16" t="s">
        <v>398</v>
      </c>
      <c r="P68" s="17" t="s">
        <v>398</v>
      </c>
      <c r="Q68" s="18" t="s">
        <v>398</v>
      </c>
      <c r="R68" s="19" t="s">
        <v>398</v>
      </c>
      <c r="S68" s="20" t="s">
        <v>398</v>
      </c>
      <c r="T68" s="21">
        <f>(IF(E68=$E$2,1,0)+IF(F68=$F$2,1,0)+IF(G68=$G$2,1,0)+IF(H68=$H$2,1,0)+IF(I68=$I$2,1,0)+IF(J68=$J$2,1,0)+IF(K68=$K$2,1,0)+IF(L68=$L$2,1,0)+IF(M68=$M$2,1,0)+IF(N68=$N$2,1,0)+IF(O68=$O$2,1,0)+IF(P68=$P$2,1,0)+IF(Q68=$Q$2,1,0)+IF(R68=$R$2,1,0)+IF(S68=$S$2,1,0))/COUNTA(E68:S68)</f>
        <v>0.8</v>
      </c>
      <c r="U68" s="21">
        <f>(IF(E68=$E$2,1,0)+IF(F68=$F$2,1,0)+IF(G68=$G$2,1,0)+IF(H68=$H$2,1,0)+IF(I68=$I$2,1,0)+IF(J68=$J$2,1,0)+IF(K68=$K$2,1,0)+IF(L68=$L$2,1,0)+IF(M68=$M$2,1,0)+IF(N68=$N$2,1,0)+IF(O68=$O$2,1,0)+IF(P68=$P$2,1,0)+IF(Q68=$Q$2,1,0)+IF(R68=$R$2,1,0)+IF(S68=$S$2,1,0))/(COUNTIF(E68:S68,"Yea")+COUNTIF(E68:S68,"Nay"))</f>
        <v>0.8571428571428571</v>
      </c>
      <c r="V68" s="21">
        <f>(IF(E68=$E$2,1,0)+IF(F68=$F$2,1,0)+IF(G68=$G$2,1,0)+IF(H68=$H$2,1,0)+IF(I68=$I$2,1,0)+IF(J68=$J$2,1,0)+IF(K68=$K$2,1,0))/(COUNTIF(E68:K68,"Yea")+COUNTIF(E68:K68,"Nay"))</f>
        <v>0.66666666666666663</v>
      </c>
      <c r="W68" s="21">
        <f>(IF(L68=$L$2,1,0)+IF(M68=$M$2,1,0)+IF(N68=$N$2,1,0)+IF(O68=$O$2,1,0)+IF(P68=$P$2,1,0)+IF(Q68=$Q$2,1,0)+IF(R68=$R$2,1,0)+IF(S68=$S$2,1,0))/(COUNTIF(L68:S68,"Yea")+COUNTIF(L68:S68,"Nay"))</f>
        <v>1</v>
      </c>
    </row>
    <row r="69" spans="1:23">
      <c r="A69" s="2" t="s">
        <v>234</v>
      </c>
      <c r="B69" s="3" t="s">
        <v>415</v>
      </c>
      <c r="C69" s="4" t="s">
        <v>456</v>
      </c>
      <c r="D69" s="5" t="s">
        <v>405</v>
      </c>
      <c r="E69" s="6" t="s">
        <v>398</v>
      </c>
      <c r="F69" s="7" t="s">
        <v>397</v>
      </c>
      <c r="G69" s="8" t="s">
        <v>397</v>
      </c>
      <c r="H69" s="9" t="s">
        <v>397</v>
      </c>
      <c r="I69" s="10" t="s">
        <v>398</v>
      </c>
      <c r="J69" s="11" t="s">
        <v>397</v>
      </c>
      <c r="K69" s="12" t="s">
        <v>397</v>
      </c>
      <c r="L69" s="13" t="s">
        <v>398</v>
      </c>
      <c r="M69" s="14" t="s">
        <v>397</v>
      </c>
      <c r="N69" s="15" t="s">
        <v>398</v>
      </c>
      <c r="O69" s="16" t="s">
        <v>397</v>
      </c>
      <c r="P69" s="17" t="s">
        <v>398</v>
      </c>
      <c r="Q69" s="18" t="s">
        <v>23</v>
      </c>
      <c r="R69" s="19" t="s">
        <v>398</v>
      </c>
      <c r="S69" s="20" t="s">
        <v>398</v>
      </c>
      <c r="T69" s="21">
        <f>(IF(E69=$E$2,1,0)+IF(F69=$F$2,1,0)+IF(G69=$G$2,1,0)+IF(H69=$H$2,1,0)+IF(I69=$I$2,1,0)+IF(J69=$J$2,1,0)+IF(K69=$K$2,1,0)+IF(L69=$L$2,1,0)+IF(M69=$M$2,1,0)+IF(N69=$N$2,1,0)+IF(O69=$O$2,1,0)+IF(P69=$P$2,1,0)+IF(Q69=$Q$2,1,0)+IF(R69=$R$2,1,0)+IF(S69=$S$2,1,0))/COUNTA(E69:S69)</f>
        <v>0.8</v>
      </c>
      <c r="U69" s="21">
        <f>(IF(E69=$E$2,1,0)+IF(F69=$F$2,1,0)+IF(G69=$G$2,1,0)+IF(H69=$H$2,1,0)+IF(I69=$I$2,1,0)+IF(J69=$J$2,1,0)+IF(K69=$K$2,1,0)+IF(L69=$L$2,1,0)+IF(M69=$M$2,1,0)+IF(N69=$N$2,1,0)+IF(O69=$O$2,1,0)+IF(P69=$P$2,1,0)+IF(Q69=$Q$2,1,0)+IF(R69=$R$2,1,0)+IF(S69=$S$2,1,0))/(COUNTIF(E69:S69,"Yea")+COUNTIF(E69:S69,"Nay"))</f>
        <v>0.8571428571428571</v>
      </c>
      <c r="V69" s="21">
        <f>(IF(E69=$E$2,1,0)+IF(F69=$F$2,1,0)+IF(G69=$G$2,1,0)+IF(H69=$H$2,1,0)+IF(I69=$I$2,1,0)+IF(J69=$J$2,1,0)+IF(K69=$K$2,1,0))/(COUNTIF(E69:K69,"Yea")+COUNTIF(E69:K69,"Nay"))</f>
        <v>1</v>
      </c>
      <c r="W69" s="21">
        <f>(IF(L69=$L$2,1,0)+IF(M69=$M$2,1,0)+IF(N69=$N$2,1,0)+IF(O69=$O$2,1,0)+IF(P69=$P$2,1,0)+IF(Q69=$Q$2,1,0)+IF(R69=$R$2,1,0)+IF(S69=$S$2,1,0))/(COUNTIF(L69:S69,"Yea")+COUNTIF(L69:S69,"Nay"))</f>
        <v>0.7142857142857143</v>
      </c>
    </row>
    <row r="70" spans="1:23">
      <c r="A70" s="2" t="s">
        <v>245</v>
      </c>
      <c r="B70" s="3" t="s">
        <v>412</v>
      </c>
      <c r="C70" s="4" t="s">
        <v>416</v>
      </c>
      <c r="D70" s="5" t="s">
        <v>405</v>
      </c>
      <c r="E70" s="6" t="s">
        <v>398</v>
      </c>
      <c r="F70" s="7" t="s">
        <v>398</v>
      </c>
      <c r="G70" s="8" t="s">
        <v>397</v>
      </c>
      <c r="H70" s="9" t="s">
        <v>397</v>
      </c>
      <c r="I70" s="10" t="s">
        <v>398</v>
      </c>
      <c r="J70" s="11" t="s">
        <v>397</v>
      </c>
      <c r="K70" s="12" t="s">
        <v>23</v>
      </c>
      <c r="L70" s="13" t="s">
        <v>398</v>
      </c>
      <c r="M70" s="20" t="s">
        <v>398</v>
      </c>
      <c r="N70" s="15" t="s">
        <v>398</v>
      </c>
      <c r="O70" s="16" t="s">
        <v>397</v>
      </c>
      <c r="P70" s="17" t="s">
        <v>398</v>
      </c>
      <c r="Q70" s="18" t="s">
        <v>398</v>
      </c>
      <c r="R70" s="19" t="s">
        <v>398</v>
      </c>
      <c r="S70" s="20" t="s">
        <v>398</v>
      </c>
      <c r="T70" s="21">
        <f>(IF(E70=$E$2,1,0)+IF(F70=$F$2,1,0)+IF(G70=$G$2,1,0)+IF(H70=$H$2,1,0)+IF(I70=$I$2,1,0)+IF(J70=$J$2,1,0)+IF(K70=$K$2,1,0)+IF(L70=$L$2,1,0)+IF(M70=$M$2,1,0)+IF(N70=$N$2,1,0)+IF(O70=$O$2,1,0)+IF(P70=$P$2,1,0)+IF(Q70=$Q$2,1,0)+IF(R70=$R$2,1,0)+IF(S70=$S$2,1,0))/COUNTA(E70:S70)</f>
        <v>0.8</v>
      </c>
      <c r="U70" s="21">
        <f>(IF(E70=$E$2,1,0)+IF(F70=$F$2,1,0)+IF(G70=$G$2,1,0)+IF(H70=$H$2,1,0)+IF(I70=$I$2,1,0)+IF(J70=$J$2,1,0)+IF(K70=$K$2,1,0)+IF(L70=$L$2,1,0)+IF(M70=$M$2,1,0)+IF(N70=$N$2,1,0)+IF(O70=$O$2,1,0)+IF(P70=$P$2,1,0)+IF(Q70=$Q$2,1,0)+IF(R70=$R$2,1,0)+IF(S70=$S$2,1,0))/(COUNTIF(E70:S70,"Yea")+COUNTIF(E70:S70,"Nay"))</f>
        <v>0.8571428571428571</v>
      </c>
      <c r="V70" s="21">
        <f>(IF(E70=$E$2,1,0)+IF(F70=$F$2,1,0)+IF(G70=$G$2,1,0)+IF(H70=$H$2,1,0)+IF(I70=$I$2,1,0)+IF(J70=$J$2,1,0)+IF(K70=$K$2,1,0))/(COUNTIF(E70:K70,"Yea")+COUNTIF(E70:K70,"Nay"))</f>
        <v>0.83333333333333337</v>
      </c>
      <c r="W70" s="21">
        <f>(IF(L70=$L$2,1,0)+IF(M70=$M$2,1,0)+IF(N70=$N$2,1,0)+IF(O70=$O$2,1,0)+IF(P70=$P$2,1,0)+IF(Q70=$Q$2,1,0)+IF(R70=$R$2,1,0)+IF(S70=$S$2,1,0))/(COUNTIF(L70:S70,"Yea")+COUNTIF(L70:S70,"Nay"))</f>
        <v>0.875</v>
      </c>
    </row>
    <row r="71" spans="1:23">
      <c r="A71" s="2" t="s">
        <v>47</v>
      </c>
      <c r="B71" s="3" t="s">
        <v>409</v>
      </c>
      <c r="C71" s="4" t="s">
        <v>337</v>
      </c>
      <c r="D71" s="5" t="s">
        <v>405</v>
      </c>
      <c r="E71" s="6" t="s">
        <v>398</v>
      </c>
      <c r="F71" s="7" t="s">
        <v>398</v>
      </c>
      <c r="G71" s="8" t="s">
        <v>397</v>
      </c>
      <c r="H71" s="9" t="s">
        <v>397</v>
      </c>
      <c r="I71" s="10" t="s">
        <v>398</v>
      </c>
      <c r="J71" s="11" t="s">
        <v>397</v>
      </c>
      <c r="K71" s="12" t="s">
        <v>419</v>
      </c>
      <c r="L71" s="13" t="s">
        <v>398</v>
      </c>
      <c r="M71" s="14" t="s">
        <v>398</v>
      </c>
      <c r="N71" s="15" t="s">
        <v>398</v>
      </c>
      <c r="O71" s="16" t="s">
        <v>398</v>
      </c>
      <c r="P71" s="17" t="s">
        <v>397</v>
      </c>
      <c r="Q71" s="20" t="s">
        <v>398</v>
      </c>
      <c r="R71" s="19" t="s">
        <v>398</v>
      </c>
      <c r="S71" s="20" t="s">
        <v>398</v>
      </c>
      <c r="T71" s="21">
        <f>(IF(E71=$E$2,1,0)+IF(F71=$F$2,1,0)+IF(G71=$G$2,1,0)+IF(H71=$H$2,1,0)+IF(I71=$I$2,1,0)+IF(J71=$J$2,1,0)+IF(K71=$K$2,1,0)+IF(L71=$L$2,1,0)+IF(M71=$M$2,1,0)+IF(N71=$N$2,1,0)+IF(O71=$O$2,1,0)+IF(P71=$P$2,1,0)+IF(Q71=$Q$2,1,0)+IF(R71=$R$2,1,0)+IF(S71=$S$2,1,0))/COUNTA(E71:S71)</f>
        <v>0.8</v>
      </c>
      <c r="U71" s="21">
        <f>(IF(E71=$E$2,1,0)+IF(F71=$F$2,1,0)+IF(G71=$G$2,1,0)+IF(H71=$H$2,1,0)+IF(I71=$I$2,1,0)+IF(J71=$J$2,1,0)+IF(K71=$K$2,1,0)+IF(L71=$L$2,1,0)+IF(M71=$M$2,1,0)+IF(N71=$N$2,1,0)+IF(O71=$O$2,1,0)+IF(P71=$P$2,1,0)+IF(Q71=$Q$2,1,0)+IF(R71=$R$2,1,0)+IF(S71=$S$2,1,0))/(COUNTIF(E71:S71,"Yea")+COUNTIF(E71:S71,"Nay"))</f>
        <v>0.8571428571428571</v>
      </c>
      <c r="V71" s="21">
        <f>(IF(E71=$E$2,1,0)+IF(F71=$F$2,1,0)+IF(G71=$G$2,1,0)+IF(H71=$H$2,1,0)+IF(I71=$I$2,1,0)+IF(J71=$J$2,1,0)+IF(K71=$K$2,1,0))/(COUNTIF(E71:K71,"Yea")+COUNTIF(E71:K71,"Nay"))</f>
        <v>0.83333333333333337</v>
      </c>
      <c r="W71" s="21">
        <f>(IF(L71=$L$2,1,0)+IF(M71=$M$2,1,0)+IF(N71=$N$2,1,0)+IF(O71=$O$2,1,0)+IF(P71=$P$2,1,0)+IF(Q71=$Q$2,1,0)+IF(R71=$R$2,1,0)+IF(S71=$S$2,1,0))/(COUNTIF(L71:S71,"Yea")+COUNTIF(L71:S71,"Nay"))</f>
        <v>0.875</v>
      </c>
    </row>
    <row r="72" spans="1:23">
      <c r="A72" s="2" t="s">
        <v>76</v>
      </c>
      <c r="B72" s="3" t="s">
        <v>409</v>
      </c>
      <c r="C72" s="4" t="s">
        <v>476</v>
      </c>
      <c r="D72" s="5" t="s">
        <v>405</v>
      </c>
      <c r="E72" s="6" t="s">
        <v>398</v>
      </c>
      <c r="F72" s="7" t="s">
        <v>398</v>
      </c>
      <c r="G72" s="8" t="s">
        <v>397</v>
      </c>
      <c r="H72" s="9" t="s">
        <v>397</v>
      </c>
      <c r="I72" s="10" t="s">
        <v>398</v>
      </c>
      <c r="J72" s="11" t="s">
        <v>419</v>
      </c>
      <c r="K72" s="12" t="s">
        <v>397</v>
      </c>
      <c r="L72" s="13" t="s">
        <v>398</v>
      </c>
      <c r="M72" s="14" t="s">
        <v>398</v>
      </c>
      <c r="N72" s="15" t="s">
        <v>398</v>
      </c>
      <c r="O72" s="16" t="s">
        <v>397</v>
      </c>
      <c r="P72" s="17" t="s">
        <v>398</v>
      </c>
      <c r="Q72" s="18" t="s">
        <v>398</v>
      </c>
      <c r="R72" s="19" t="s">
        <v>398</v>
      </c>
      <c r="S72" s="20" t="s">
        <v>398</v>
      </c>
      <c r="T72" s="21">
        <f>(IF(E72=$E$2,1,0)+IF(F72=$F$2,1,0)+IF(G72=$G$2,1,0)+IF(H72=$H$2,1,0)+IF(I72=$I$2,1,0)+IF(J72=$J$2,1,0)+IF(K72=$K$2,1,0)+IF(L72=$L$2,1,0)+IF(M72=$M$2,1,0)+IF(N72=$N$2,1,0)+IF(O72=$O$2,1,0)+IF(P72=$P$2,1,0)+IF(Q72=$Q$2,1,0)+IF(R72=$R$2,1,0)+IF(S72=$S$2,1,0))/COUNTA(E72:S72)</f>
        <v>0.8</v>
      </c>
      <c r="U72" s="21">
        <f>(IF(E72=$E$2,1,0)+IF(F72=$F$2,1,0)+IF(G72=$G$2,1,0)+IF(H72=$H$2,1,0)+IF(I72=$I$2,1,0)+IF(J72=$J$2,1,0)+IF(K72=$K$2,1,0)+IF(L72=$L$2,1,0)+IF(M72=$M$2,1,0)+IF(N72=$N$2,1,0)+IF(O72=$O$2,1,0)+IF(P72=$P$2,1,0)+IF(Q72=$Q$2,1,0)+IF(R72=$R$2,1,0)+IF(S72=$S$2,1,0))/(COUNTIF(E72:S72,"Yea")+COUNTIF(E72:S72,"Nay"))</f>
        <v>0.8571428571428571</v>
      </c>
      <c r="V72" s="21">
        <f>(IF(E72=$E$2,1,0)+IF(F72=$F$2,1,0)+IF(G72=$G$2,1,0)+IF(H72=$H$2,1,0)+IF(I72=$I$2,1,0)+IF(J72=$J$2,1,0)+IF(K72=$K$2,1,0))/(COUNTIF(E72:K72,"Yea")+COUNTIF(E72:K72,"Nay"))</f>
        <v>0.83333333333333337</v>
      </c>
      <c r="W72" s="21">
        <f>(IF(L72=$L$2,1,0)+IF(M72=$M$2,1,0)+IF(N72=$N$2,1,0)+IF(O72=$O$2,1,0)+IF(P72=$P$2,1,0)+IF(Q72=$Q$2,1,0)+IF(R72=$R$2,1,0)+IF(S72=$S$2,1,0))/(COUNTIF(L72:S72,"Yea")+COUNTIF(L72:S72,"Nay"))</f>
        <v>0.875</v>
      </c>
    </row>
    <row r="73" spans="1:23">
      <c r="A73" s="2" t="s">
        <v>251</v>
      </c>
      <c r="B73" s="3" t="s">
        <v>403</v>
      </c>
      <c r="C73" s="4" t="s">
        <v>427</v>
      </c>
      <c r="D73" s="5" t="s">
        <v>405</v>
      </c>
      <c r="E73" s="6" t="s">
        <v>398</v>
      </c>
      <c r="F73" s="7" t="s">
        <v>397</v>
      </c>
      <c r="G73" s="8" t="s">
        <v>397</v>
      </c>
      <c r="H73" s="9" t="s">
        <v>397</v>
      </c>
      <c r="I73" s="10" t="s">
        <v>397</v>
      </c>
      <c r="J73" s="11" t="s">
        <v>397</v>
      </c>
      <c r="K73" s="20" t="s">
        <v>23</v>
      </c>
      <c r="L73" s="13" t="s">
        <v>398</v>
      </c>
      <c r="M73" s="14" t="s">
        <v>398</v>
      </c>
      <c r="N73" s="15" t="s">
        <v>398</v>
      </c>
      <c r="O73" s="20" t="s">
        <v>23</v>
      </c>
      <c r="P73" s="17" t="s">
        <v>398</v>
      </c>
      <c r="Q73" s="18" t="s">
        <v>398</v>
      </c>
      <c r="R73" s="19" t="s">
        <v>398</v>
      </c>
      <c r="S73" s="20" t="s">
        <v>397</v>
      </c>
      <c r="T73" s="21">
        <f>(IF(E73=$E$2,1,0)+IF(F73=$F$2,1,0)+IF(G73=$G$2,1,0)+IF(H73=$H$2,1,0)+IF(I73=$I$2,1,0)+IF(J73=$J$2,1,0)+IF(K73=$K$2,1,0)+IF(L73=$L$2,1,0)+IF(M73=$M$2,1,0)+IF(N73=$N$2,1,0)+IF(O73=$O$2,1,0)+IF(P73=$P$2,1,0)+IF(Q73=$Q$2,1,0)+IF(R73=$R$2,1,0)+IF(S73=$S$2,1,0))/COUNTA(E73:S73)</f>
        <v>0.73333333333333328</v>
      </c>
      <c r="U73" s="21">
        <f>(IF(E73=$E$2,1,0)+IF(F73=$F$2,1,0)+IF(G73=$G$2,1,0)+IF(H73=$H$2,1,0)+IF(I73=$I$2,1,0)+IF(J73=$J$2,1,0)+IF(K73=$K$2,1,0)+IF(L73=$L$2,1,0)+IF(M73=$M$2,1,0)+IF(N73=$N$2,1,0)+IF(O73=$O$2,1,0)+IF(P73=$P$2,1,0)+IF(Q73=$Q$2,1,0)+IF(R73=$R$2,1,0)+IF(S73=$S$2,1,0))/(COUNTIF(E73:S73,"Yea")+COUNTIF(E73:S73,"Nay"))</f>
        <v>0.84615384615384615</v>
      </c>
      <c r="V73" s="21">
        <f>(IF(E73=$E$2,1,0)+IF(F73=$F$2,1,0)+IF(G73=$G$2,1,0)+IF(H73=$H$2,1,0)+IF(I73=$I$2,1,0)+IF(J73=$J$2,1,0)+IF(K73=$K$2,1,0))/(COUNTIF(E73:K73,"Yea")+COUNTIF(E73:K73,"Nay"))</f>
        <v>0.83333333333333337</v>
      </c>
      <c r="W73" s="21">
        <f>(IF(L73=$L$2,1,0)+IF(M73=$M$2,1,0)+IF(N73=$N$2,1,0)+IF(O73=$O$2,1,0)+IF(P73=$P$2,1,0)+IF(Q73=$Q$2,1,0)+IF(R73=$R$2,1,0)+IF(S73=$S$2,1,0))/(COUNTIF(L73:S73,"Yea")+COUNTIF(L73:S73,"Nay"))</f>
        <v>0.8571428571428571</v>
      </c>
    </row>
    <row r="74" spans="1:23">
      <c r="A74" s="2" t="s">
        <v>162</v>
      </c>
      <c r="B74" s="3" t="s">
        <v>409</v>
      </c>
      <c r="C74" s="4" t="s">
        <v>255</v>
      </c>
      <c r="D74" s="5" t="s">
        <v>405</v>
      </c>
      <c r="E74" s="6" t="s">
        <v>397</v>
      </c>
      <c r="F74" s="7" t="s">
        <v>398</v>
      </c>
      <c r="G74" s="8" t="s">
        <v>397</v>
      </c>
      <c r="H74" s="9" t="s">
        <v>397</v>
      </c>
      <c r="I74" s="10" t="s">
        <v>398</v>
      </c>
      <c r="J74" s="11" t="s">
        <v>397</v>
      </c>
      <c r="K74" s="12" t="s">
        <v>397</v>
      </c>
      <c r="L74" s="13" t="s">
        <v>398</v>
      </c>
      <c r="M74" s="14" t="s">
        <v>398</v>
      </c>
      <c r="N74" s="15" t="s">
        <v>398</v>
      </c>
      <c r="O74" s="20" t="s">
        <v>419</v>
      </c>
      <c r="P74" s="17" t="s">
        <v>419</v>
      </c>
      <c r="Q74" s="18" t="s">
        <v>398</v>
      </c>
      <c r="R74" s="19" t="s">
        <v>398</v>
      </c>
      <c r="S74" s="20" t="s">
        <v>398</v>
      </c>
      <c r="T74" s="21">
        <f>(IF(E74=$E$2,1,0)+IF(F74=$F$2,1,0)+IF(G74=$G$2,1,0)+IF(H74=$H$2,1,0)+IF(I74=$I$2,1,0)+IF(J74=$J$2,1,0)+IF(K74=$K$2,1,0)+IF(L74=$L$2,1,0)+IF(M74=$M$2,1,0)+IF(N74=$N$2,1,0)+IF(O74=$O$2,1,0)+IF(P74=$P$2,1,0)+IF(Q74=$Q$2,1,0)+IF(R74=$R$2,1,0)+IF(S74=$S$2,1,0))/COUNTA(E74:S74)</f>
        <v>0.73333333333333328</v>
      </c>
      <c r="U74" s="21">
        <f>(IF(E74=$E$2,1,0)+IF(F74=$F$2,1,0)+IF(G74=$G$2,1,0)+IF(H74=$H$2,1,0)+IF(I74=$I$2,1,0)+IF(J74=$J$2,1,0)+IF(K74=$K$2,1,0)+IF(L74=$L$2,1,0)+IF(M74=$M$2,1,0)+IF(N74=$N$2,1,0)+IF(O74=$O$2,1,0)+IF(P74=$P$2,1,0)+IF(Q74=$Q$2,1,0)+IF(R74=$R$2,1,0)+IF(S74=$S$2,1,0))/(COUNTIF(E74:S74,"Yea")+COUNTIF(E74:S74,"Nay"))</f>
        <v>0.84615384615384615</v>
      </c>
      <c r="V74" s="21">
        <f>(IF(E74=$E$2,1,0)+IF(F74=$F$2,1,0)+IF(G74=$G$2,1,0)+IF(H74=$H$2,1,0)+IF(I74=$I$2,1,0)+IF(J74=$J$2,1,0)+IF(K74=$K$2,1,0))/(COUNTIF(E74:K74,"Yea")+COUNTIF(E74:K74,"Nay"))</f>
        <v>0.7142857142857143</v>
      </c>
      <c r="W74" s="21">
        <f>(IF(L74=$L$2,1,0)+IF(M74=$M$2,1,0)+IF(N74=$N$2,1,0)+IF(O74=$O$2,1,0)+IF(P74=$P$2,1,0)+IF(Q74=$Q$2,1,0)+IF(R74=$R$2,1,0)+IF(S74=$S$2,1,0))/(COUNTIF(L74:S74,"Yea")+COUNTIF(L74:S74,"Nay"))</f>
        <v>1</v>
      </c>
    </row>
    <row r="75" spans="1:23">
      <c r="A75" s="2" t="s">
        <v>301</v>
      </c>
      <c r="B75" s="3" t="s">
        <v>409</v>
      </c>
      <c r="C75" s="4" t="s">
        <v>473</v>
      </c>
      <c r="D75" s="5" t="s">
        <v>405</v>
      </c>
      <c r="E75" s="6" t="s">
        <v>398</v>
      </c>
      <c r="F75" s="7" t="s">
        <v>397</v>
      </c>
      <c r="G75" s="20" t="s">
        <v>397</v>
      </c>
      <c r="H75" s="20" t="s">
        <v>397</v>
      </c>
      <c r="I75" s="20" t="s">
        <v>398</v>
      </c>
      <c r="J75" s="11" t="s">
        <v>397</v>
      </c>
      <c r="K75" s="20" t="s">
        <v>23</v>
      </c>
      <c r="L75" s="13" t="s">
        <v>419</v>
      </c>
      <c r="M75" s="14" t="s">
        <v>397</v>
      </c>
      <c r="N75" s="15" t="s">
        <v>419</v>
      </c>
      <c r="O75" s="16" t="s">
        <v>397</v>
      </c>
      <c r="P75" s="20" t="s">
        <v>398</v>
      </c>
      <c r="Q75" s="20" t="s">
        <v>398</v>
      </c>
      <c r="R75" s="20" t="s">
        <v>398</v>
      </c>
      <c r="S75" s="20" t="s">
        <v>398</v>
      </c>
      <c r="T75" s="21">
        <f>(IF(E75=$E$2,1,0)+IF(F75=$F$2,1,0)+IF(G75=$G$2,1,0)+IF(H75=$H$2,1,0)+IF(I75=$I$2,1,0)+IF(J75=$J$2,1,0)+IF(K75=$K$2,1,0)+IF(L75=$L$2,1,0)+IF(M75=$M$2,1,0)+IF(N75=$N$2,1,0)+IF(O75=$O$2,1,0)+IF(P75=$P$2,1,0)+IF(Q75=$Q$2,1,0)+IF(R75=$R$2,1,0)+IF(S75=$S$2,1,0))/COUNTA(E75:S75)</f>
        <v>0.66666666666666663</v>
      </c>
      <c r="U75" s="21">
        <f>(IF(E75=$E$2,1,0)+IF(F75=$F$2,1,0)+IF(G75=$G$2,1,0)+IF(H75=$H$2,1,0)+IF(I75=$I$2,1,0)+IF(J75=$J$2,1,0)+IF(K75=$K$2,1,0)+IF(L75=$L$2,1,0)+IF(M75=$M$2,1,0)+IF(N75=$N$2,1,0)+IF(O75=$O$2,1,0)+IF(P75=$P$2,1,0)+IF(Q75=$Q$2,1,0)+IF(R75=$R$2,1,0)+IF(S75=$S$2,1,0))/(COUNTIF(E75:S75,"Yea")+COUNTIF(E75:S75,"Nay"))</f>
        <v>0.83333333333333337</v>
      </c>
      <c r="V75" s="21">
        <f>(IF(E75=$E$2,1,0)+IF(F75=$F$2,1,0)+IF(G75=$G$2,1,0)+IF(H75=$H$2,1,0)+IF(I75=$I$2,1,0)+IF(J75=$J$2,1,0)+IF(K75=$K$2,1,0))/(COUNTIF(E75:K75,"Yea")+COUNTIF(E75:K75,"Nay"))</f>
        <v>1</v>
      </c>
      <c r="W75" s="21">
        <f>(IF(L75=$L$2,1,0)+IF(M75=$M$2,1,0)+IF(N75=$N$2,1,0)+IF(O75=$O$2,1,0)+IF(P75=$P$2,1,0)+IF(Q75=$Q$2,1,0)+IF(R75=$R$2,1,0)+IF(S75=$S$2,1,0))/(COUNTIF(L75:S75,"Yea")+COUNTIF(L75:S75,"Nay"))</f>
        <v>0.66666666666666663</v>
      </c>
    </row>
    <row r="76" spans="1:23">
      <c r="A76" s="2" t="s">
        <v>260</v>
      </c>
      <c r="B76" s="3" t="s">
        <v>430</v>
      </c>
      <c r="C76" s="4" t="s">
        <v>465</v>
      </c>
      <c r="D76" s="5" t="s">
        <v>405</v>
      </c>
      <c r="E76" s="6" t="s">
        <v>398</v>
      </c>
      <c r="F76" s="7" t="s">
        <v>398</v>
      </c>
      <c r="G76" s="8" t="s">
        <v>397</v>
      </c>
      <c r="H76" s="20" t="s">
        <v>397</v>
      </c>
      <c r="I76" s="20" t="s">
        <v>398</v>
      </c>
      <c r="J76" s="20" t="s">
        <v>397</v>
      </c>
      <c r="K76" s="20" t="s">
        <v>397</v>
      </c>
      <c r="L76" s="13" t="s">
        <v>23</v>
      </c>
      <c r="M76" s="14" t="s">
        <v>397</v>
      </c>
      <c r="N76" s="15" t="s">
        <v>398</v>
      </c>
      <c r="O76" s="16" t="s">
        <v>398</v>
      </c>
      <c r="P76" s="17" t="s">
        <v>419</v>
      </c>
      <c r="Q76" s="20" t="s">
        <v>419</v>
      </c>
      <c r="R76" s="20" t="s">
        <v>398</v>
      </c>
      <c r="S76" s="20" t="s">
        <v>398</v>
      </c>
      <c r="T76" s="21">
        <f>(IF(E76=$E$2,1,0)+IF(F76=$F$2,1,0)+IF(G76=$G$2,1,0)+IF(H76=$H$2,1,0)+IF(I76=$I$2,1,0)+IF(J76=$J$2,1,0)+IF(K76=$K$2,1,0)+IF(L76=$L$2,1,0)+IF(M76=$M$2,1,0)+IF(N76=$N$2,1,0)+IF(O76=$O$2,1,0)+IF(P76=$P$2,1,0)+IF(Q76=$Q$2,1,0)+IF(R76=$R$2,1,0)+IF(S76=$S$2,1,0))/COUNTA(E76:S76)</f>
        <v>0.66666666666666663</v>
      </c>
      <c r="U76" s="21">
        <f>(IF(E76=$E$2,1,0)+IF(F76=$F$2,1,0)+IF(G76=$G$2,1,0)+IF(H76=$H$2,1,0)+IF(I76=$I$2,1,0)+IF(J76=$J$2,1,0)+IF(K76=$K$2,1,0)+IF(L76=$L$2,1,0)+IF(M76=$M$2,1,0)+IF(N76=$N$2,1,0)+IF(O76=$O$2,1,0)+IF(P76=$P$2,1,0)+IF(Q76=$Q$2,1,0)+IF(R76=$R$2,1,0)+IF(S76=$S$2,1,0))/(COUNTIF(E76:S76,"Yea")+COUNTIF(E76:S76,"Nay"))</f>
        <v>0.83333333333333337</v>
      </c>
      <c r="V76" s="21">
        <f>(IF(E76=$E$2,1,0)+IF(F76=$F$2,1,0)+IF(G76=$G$2,1,0)+IF(H76=$H$2,1,0)+IF(I76=$I$2,1,0)+IF(J76=$J$2,1,0)+IF(K76=$K$2,1,0))/(COUNTIF(E76:K76,"Yea")+COUNTIF(E76:K76,"Nay"))</f>
        <v>0.8571428571428571</v>
      </c>
      <c r="W76" s="21">
        <f>(IF(L76=$L$2,1,0)+IF(M76=$M$2,1,0)+IF(N76=$N$2,1,0)+IF(O76=$O$2,1,0)+IF(P76=$P$2,1,0)+IF(Q76=$Q$2,1,0)+IF(R76=$R$2,1,0)+IF(S76=$S$2,1,0))/(COUNTIF(L76:S76,"Yea")+COUNTIF(L76:S76,"Nay"))</f>
        <v>0.8</v>
      </c>
    </row>
    <row r="77" spans="1:23">
      <c r="A77" s="2" t="s">
        <v>36</v>
      </c>
      <c r="B77" s="3" t="s">
        <v>409</v>
      </c>
      <c r="C77" s="4" t="s">
        <v>37</v>
      </c>
      <c r="D77" s="5" t="s">
        <v>405</v>
      </c>
      <c r="E77" s="6" t="s">
        <v>398</v>
      </c>
      <c r="F77" s="7" t="s">
        <v>398</v>
      </c>
      <c r="G77" s="8" t="s">
        <v>397</v>
      </c>
      <c r="H77" s="9" t="s">
        <v>397</v>
      </c>
      <c r="I77" s="10" t="s">
        <v>419</v>
      </c>
      <c r="J77" s="11" t="s">
        <v>397</v>
      </c>
      <c r="K77" s="20" t="s">
        <v>397</v>
      </c>
      <c r="L77" s="20" t="s">
        <v>398</v>
      </c>
      <c r="M77" s="14" t="s">
        <v>419</v>
      </c>
      <c r="N77" s="20" t="s">
        <v>398</v>
      </c>
      <c r="O77" s="16" t="s">
        <v>397</v>
      </c>
      <c r="P77" s="17" t="s">
        <v>398</v>
      </c>
      <c r="Q77" s="18" t="s">
        <v>419</v>
      </c>
      <c r="R77" s="19" t="s">
        <v>398</v>
      </c>
      <c r="S77" s="20" t="s">
        <v>398</v>
      </c>
      <c r="T77" s="21">
        <f>(IF(E77=$E$2,1,0)+IF(F77=$F$2,1,0)+IF(G77=$G$2,1,0)+IF(H77=$H$2,1,0)+IF(I77=$I$2,1,0)+IF(J77=$J$2,1,0)+IF(K77=$K$2,1,0)+IF(L77=$L$2,1,0)+IF(M77=$M$2,1,0)+IF(N77=$N$2,1,0)+IF(O77=$O$2,1,0)+IF(P77=$P$2,1,0)+IF(Q77=$Q$2,1,0)+IF(R77=$R$2,1,0)+IF(S77=$S$2,1,0))/COUNTA(E77:S77)</f>
        <v>0.66666666666666663</v>
      </c>
      <c r="U77" s="21">
        <f>(IF(E77=$E$2,1,0)+IF(F77=$F$2,1,0)+IF(G77=$G$2,1,0)+IF(H77=$H$2,1,0)+IF(I77=$I$2,1,0)+IF(J77=$J$2,1,0)+IF(K77=$K$2,1,0)+IF(L77=$L$2,1,0)+IF(M77=$M$2,1,0)+IF(N77=$N$2,1,0)+IF(O77=$O$2,1,0)+IF(P77=$P$2,1,0)+IF(Q77=$Q$2,1,0)+IF(R77=$R$2,1,0)+IF(S77=$S$2,1,0))/(COUNTIF(E77:S77,"Yea")+COUNTIF(E77:S77,"Nay"))</f>
        <v>0.83333333333333337</v>
      </c>
      <c r="V77" s="21">
        <f>(IF(E77=$E$2,1,0)+IF(F77=$F$2,1,0)+IF(G77=$G$2,1,0)+IF(H77=$H$2,1,0)+IF(I77=$I$2,1,0)+IF(J77=$J$2,1,0)+IF(K77=$K$2,1,0))/(COUNTIF(E77:K77,"Yea")+COUNTIF(E77:K77,"Nay"))</f>
        <v>0.83333333333333337</v>
      </c>
      <c r="W77" s="21">
        <f>(IF(L77=$L$2,1,0)+IF(M77=$M$2,1,0)+IF(N77=$N$2,1,0)+IF(O77=$O$2,1,0)+IF(P77=$P$2,1,0)+IF(Q77=$Q$2,1,0)+IF(R77=$R$2,1,0)+IF(S77=$S$2,1,0))/(COUNTIF(L77:S77,"Yea")+COUNTIF(L77:S77,"Nay"))</f>
        <v>0.83333333333333337</v>
      </c>
    </row>
    <row r="78" spans="1:23">
      <c r="A78" s="2" t="s">
        <v>71</v>
      </c>
      <c r="B78" s="3" t="s">
        <v>409</v>
      </c>
      <c r="C78" s="4" t="s">
        <v>222</v>
      </c>
      <c r="D78" s="5" t="s">
        <v>405</v>
      </c>
      <c r="E78" s="6" t="s">
        <v>397</v>
      </c>
      <c r="F78" s="7" t="s">
        <v>419</v>
      </c>
      <c r="G78" s="8" t="s">
        <v>23</v>
      </c>
      <c r="H78" s="9" t="s">
        <v>23</v>
      </c>
      <c r="I78" s="20" t="s">
        <v>23</v>
      </c>
      <c r="J78" s="11" t="s">
        <v>397</v>
      </c>
      <c r="K78" s="12" t="s">
        <v>23</v>
      </c>
      <c r="L78" s="13" t="s">
        <v>398</v>
      </c>
      <c r="M78" s="20" t="s">
        <v>398</v>
      </c>
      <c r="N78" s="15" t="s">
        <v>398</v>
      </c>
      <c r="O78" s="16" t="s">
        <v>398</v>
      </c>
      <c r="P78" s="17" t="s">
        <v>23</v>
      </c>
      <c r="Q78" s="18" t="s">
        <v>23</v>
      </c>
      <c r="R78" s="19" t="s">
        <v>419</v>
      </c>
      <c r="S78" s="20" t="s">
        <v>419</v>
      </c>
      <c r="T78" s="21">
        <f>(IF(E78=$E$2,1,0)+IF(F78=$F$2,1,0)+IF(G78=$G$2,1,0)+IF(H78=$H$2,1,0)+IF(I78=$I$2,1,0)+IF(J78=$J$2,1,0)+IF(K78=$K$2,1,0)+IF(L78=$L$2,1,0)+IF(M78=$M$2,1,0)+IF(N78=$N$2,1,0)+IF(O78=$O$2,1,0)+IF(P78=$P$2,1,0)+IF(Q78=$Q$2,1,0)+IF(R78=$R$2,1,0)+IF(S78=$S$2,1,0))/COUNTA(E78:S78)</f>
        <v>0.33333333333333331</v>
      </c>
      <c r="U78" s="21">
        <f>(IF(E78=$E$2,1,0)+IF(F78=$F$2,1,0)+IF(G78=$G$2,1,0)+IF(H78=$H$2,1,0)+IF(I78=$I$2,1,0)+IF(J78=$J$2,1,0)+IF(K78=$K$2,1,0)+IF(L78=$L$2,1,0)+IF(M78=$M$2,1,0)+IF(N78=$N$2,1,0)+IF(O78=$O$2,1,0)+IF(P78=$P$2,1,0)+IF(Q78=$Q$2,1,0)+IF(R78=$R$2,1,0)+IF(S78=$S$2,1,0))/(COUNTIF(E78:S78,"Yea")+COUNTIF(E78:S78,"Nay"))</f>
        <v>0.83333333333333337</v>
      </c>
      <c r="V78" s="21">
        <f>(IF(E78=$E$2,1,0)+IF(F78=$F$2,1,0)+IF(G78=$G$2,1,0)+IF(H78=$H$2,1,0)+IF(I78=$I$2,1,0)+IF(J78=$J$2,1,0)+IF(K78=$K$2,1,0))/(COUNTIF(E78:K78,"Yea")+COUNTIF(E78:K78,"Nay"))</f>
        <v>0.5</v>
      </c>
      <c r="W78" s="21">
        <f>(IF(L78=$L$2,1,0)+IF(M78=$M$2,1,0)+IF(N78=$N$2,1,0)+IF(O78=$O$2,1,0)+IF(P78=$P$2,1,0)+IF(Q78=$Q$2,1,0)+IF(R78=$R$2,1,0)+IF(S78=$S$2,1,0))/(COUNTIF(L78:S78,"Yea")+COUNTIF(L78:S78,"Nay"))</f>
        <v>1</v>
      </c>
    </row>
    <row r="79" spans="1:23">
      <c r="A79" s="2" t="s">
        <v>10</v>
      </c>
      <c r="B79" s="3" t="s">
        <v>430</v>
      </c>
      <c r="C79" s="4" t="s">
        <v>413</v>
      </c>
      <c r="D79" s="5" t="s">
        <v>405</v>
      </c>
      <c r="E79" s="6" t="s">
        <v>398</v>
      </c>
      <c r="F79" s="7" t="s">
        <v>419</v>
      </c>
      <c r="G79" s="8" t="s">
        <v>419</v>
      </c>
      <c r="H79" s="9" t="s">
        <v>419</v>
      </c>
      <c r="I79" s="10" t="s">
        <v>419</v>
      </c>
      <c r="J79" s="11" t="s">
        <v>23</v>
      </c>
      <c r="K79" s="12" t="s">
        <v>23</v>
      </c>
      <c r="L79" s="20" t="s">
        <v>398</v>
      </c>
      <c r="M79" s="14" t="s">
        <v>398</v>
      </c>
      <c r="N79" s="15" t="s">
        <v>398</v>
      </c>
      <c r="O79" s="16" t="s">
        <v>397</v>
      </c>
      <c r="P79" s="17" t="s">
        <v>398</v>
      </c>
      <c r="Q79" s="18" t="s">
        <v>23</v>
      </c>
      <c r="R79" s="19" t="s">
        <v>419</v>
      </c>
      <c r="S79" s="20" t="s">
        <v>419</v>
      </c>
      <c r="T79" s="21">
        <f>(IF(E79=$E$2,1,0)+IF(F79=$F$2,1,0)+IF(G79=$G$2,1,0)+IF(H79=$H$2,1,0)+IF(I79=$I$2,1,0)+IF(J79=$J$2,1,0)+IF(K79=$K$2,1,0)+IF(L79=$L$2,1,0)+IF(M79=$M$2,1,0)+IF(N79=$N$2,1,0)+IF(O79=$O$2,1,0)+IF(P79=$P$2,1,0)+IF(Q79=$Q$2,1,0)+IF(R79=$R$2,1,0)+IF(S79=$S$2,1,0))/COUNTA(E79:S79)</f>
        <v>0.33333333333333331</v>
      </c>
      <c r="U79" s="21">
        <f>(IF(E79=$E$2,1,0)+IF(F79=$F$2,1,0)+IF(G79=$G$2,1,0)+IF(H79=$H$2,1,0)+IF(I79=$I$2,1,0)+IF(J79=$J$2,1,0)+IF(K79=$K$2,1,0)+IF(L79=$L$2,1,0)+IF(M79=$M$2,1,0)+IF(N79=$N$2,1,0)+IF(O79=$O$2,1,0)+IF(P79=$P$2,1,0)+IF(Q79=$Q$2,1,0)+IF(R79=$R$2,1,0)+IF(S79=$S$2,1,0))/(COUNTIF(E79:S79,"Yea")+COUNTIF(E79:S79,"Nay"))</f>
        <v>0.83333333333333337</v>
      </c>
      <c r="V79" s="21">
        <f>(IF(E79=$E$2,1,0)+IF(F79=$F$2,1,0)+IF(G79=$G$2,1,0)+IF(H79=$H$2,1,0)+IF(I79=$I$2,1,0)+IF(J79=$J$2,1,0)+IF(K79=$K$2,1,0))/(COUNTIF(E79:K79,"Yea")+COUNTIF(E79:K79,"Nay"))</f>
        <v>1</v>
      </c>
      <c r="W79" s="21">
        <f>(IF(L79=$L$2,1,0)+IF(M79=$M$2,1,0)+IF(N79=$N$2,1,0)+IF(O79=$O$2,1,0)+IF(P79=$P$2,1,0)+IF(Q79=$Q$2,1,0)+IF(R79=$R$2,1,0)+IF(S79=$S$2,1,0))/(COUNTIF(L79:S79,"Yea")+COUNTIF(L79:S79,"Nay"))</f>
        <v>0.8</v>
      </c>
    </row>
    <row r="80" spans="1:23">
      <c r="A80" s="2" t="s">
        <v>248</v>
      </c>
      <c r="B80" s="3" t="s">
        <v>412</v>
      </c>
      <c r="C80" s="4" t="s">
        <v>413</v>
      </c>
      <c r="D80" s="5" t="s">
        <v>405</v>
      </c>
      <c r="E80" s="6" t="s">
        <v>398</v>
      </c>
      <c r="F80" s="7" t="s">
        <v>397</v>
      </c>
      <c r="G80" s="8" t="s">
        <v>397</v>
      </c>
      <c r="H80" s="9" t="s">
        <v>397</v>
      </c>
      <c r="I80" s="10" t="s">
        <v>398</v>
      </c>
      <c r="J80" s="11" t="s">
        <v>397</v>
      </c>
      <c r="K80" s="20" t="s">
        <v>23</v>
      </c>
      <c r="L80" s="20" t="s">
        <v>23</v>
      </c>
      <c r="M80" s="20" t="s">
        <v>419</v>
      </c>
      <c r="N80" s="15" t="s">
        <v>398</v>
      </c>
      <c r="O80" s="16" t="s">
        <v>397</v>
      </c>
      <c r="P80" s="17" t="s">
        <v>398</v>
      </c>
      <c r="Q80" s="18" t="s">
        <v>419</v>
      </c>
      <c r="R80" s="19" t="s">
        <v>398</v>
      </c>
      <c r="S80" s="20" t="s">
        <v>397</v>
      </c>
      <c r="T80" s="21">
        <f>(IF(E80=$E$2,1,0)+IF(F80=$F$2,1,0)+IF(G80=$G$2,1,0)+IF(H80=$H$2,1,0)+IF(I80=$I$2,1,0)+IF(J80=$J$2,1,0)+IF(K80=$K$2,1,0)+IF(L80=$L$2,1,0)+IF(M80=$M$2,1,0)+IF(N80=$N$2,1,0)+IF(O80=$O$2,1,0)+IF(P80=$P$2,1,0)+IF(Q80=$Q$2,1,0)+IF(R80=$R$2,1,0)+IF(S80=$S$2,1,0))/COUNTA(E80:S80)</f>
        <v>0.6</v>
      </c>
      <c r="U80" s="21">
        <f>(IF(E80=$E$2,1,0)+IF(F80=$F$2,1,0)+IF(G80=$G$2,1,0)+IF(H80=$H$2,1,0)+IF(I80=$I$2,1,0)+IF(J80=$J$2,1,0)+IF(K80=$K$2,1,0)+IF(L80=$L$2,1,0)+IF(M80=$M$2,1,0)+IF(N80=$N$2,1,0)+IF(O80=$O$2,1,0)+IF(P80=$P$2,1,0)+IF(Q80=$Q$2,1,0)+IF(R80=$R$2,1,0)+IF(S80=$S$2,1,0))/(COUNTIF(E80:S80,"Yea")+COUNTIF(E80:S80,"Nay"))</f>
        <v>0.81818181818181823</v>
      </c>
      <c r="V80" s="21">
        <f>(IF(E80=$E$2,1,0)+IF(F80=$F$2,1,0)+IF(G80=$G$2,1,0)+IF(H80=$H$2,1,0)+IF(I80=$I$2,1,0)+IF(J80=$J$2,1,0)+IF(K80=$K$2,1,0))/(COUNTIF(E80:K80,"Yea")+COUNTIF(E80:K80,"Nay"))</f>
        <v>1</v>
      </c>
      <c r="W80" s="21">
        <f>(IF(L80=$L$2,1,0)+IF(M80=$M$2,1,0)+IF(N80=$N$2,1,0)+IF(O80=$O$2,1,0)+IF(P80=$P$2,1,0)+IF(Q80=$Q$2,1,0)+IF(R80=$R$2,1,0)+IF(S80=$S$2,1,0))/(COUNTIF(L80:S80,"Yea")+COUNTIF(L80:S80,"Nay"))</f>
        <v>0.6</v>
      </c>
    </row>
    <row r="81" spans="1:23">
      <c r="A81" s="2" t="s">
        <v>80</v>
      </c>
      <c r="B81" s="3" t="s">
        <v>412</v>
      </c>
      <c r="C81" s="4" t="s">
        <v>473</v>
      </c>
      <c r="D81" s="5" t="s">
        <v>405</v>
      </c>
      <c r="E81" s="6" t="s">
        <v>398</v>
      </c>
      <c r="F81" s="7" t="s">
        <v>398</v>
      </c>
      <c r="G81" s="8" t="s">
        <v>397</v>
      </c>
      <c r="H81" s="9" t="s">
        <v>397</v>
      </c>
      <c r="I81" s="10" t="s">
        <v>398</v>
      </c>
      <c r="J81" s="11" t="s">
        <v>397</v>
      </c>
      <c r="K81" s="20" t="s">
        <v>23</v>
      </c>
      <c r="L81" s="13" t="s">
        <v>398</v>
      </c>
      <c r="M81" s="14" t="s">
        <v>397</v>
      </c>
      <c r="N81" s="15" t="s">
        <v>398</v>
      </c>
      <c r="O81" s="16" t="s">
        <v>398</v>
      </c>
      <c r="P81" s="17" t="s">
        <v>398</v>
      </c>
      <c r="Q81" s="20" t="s">
        <v>23</v>
      </c>
      <c r="R81" s="20" t="s">
        <v>23</v>
      </c>
      <c r="S81" s="20" t="s">
        <v>23</v>
      </c>
      <c r="T81" s="21">
        <f>(IF(E81=$E$2,1,0)+IF(F81=$F$2,1,0)+IF(G81=$G$2,1,0)+IF(H81=$H$2,1,0)+IF(I81=$I$2,1,0)+IF(J81=$J$2,1,0)+IF(K81=$K$2,1,0)+IF(L81=$L$2,1,0)+IF(M81=$M$2,1,0)+IF(N81=$N$2,1,0)+IF(O81=$O$2,1,0)+IF(P81=$P$2,1,0)+IF(Q81=$Q$2,1,0)+IF(R81=$R$2,1,0)+IF(S81=$S$2,1,0))/COUNTA(E81:S81)</f>
        <v>0.6</v>
      </c>
      <c r="U81" s="21">
        <f>(IF(E81=$E$2,1,0)+IF(F81=$F$2,1,0)+IF(G81=$G$2,1,0)+IF(H81=$H$2,1,0)+IF(I81=$I$2,1,0)+IF(J81=$J$2,1,0)+IF(K81=$K$2,1,0)+IF(L81=$L$2,1,0)+IF(M81=$M$2,1,0)+IF(N81=$N$2,1,0)+IF(O81=$O$2,1,0)+IF(P81=$P$2,1,0)+IF(Q81=$Q$2,1,0)+IF(R81=$R$2,1,0)+IF(S81=$S$2,1,0))/(COUNTIF(E81:S81,"Yea")+COUNTIF(E81:S81,"Nay"))</f>
        <v>0.81818181818181823</v>
      </c>
      <c r="V81" s="21">
        <f>(IF(E81=$E$2,1,0)+IF(F81=$F$2,1,0)+IF(G81=$G$2,1,0)+IF(H81=$H$2,1,0)+IF(I81=$I$2,1,0)+IF(J81=$J$2,1,0)+IF(K81=$K$2,1,0))/(COUNTIF(E81:K81,"Yea")+COUNTIF(E81:K81,"Nay"))</f>
        <v>0.83333333333333337</v>
      </c>
      <c r="W81" s="21">
        <f>(IF(L81=$L$2,1,0)+IF(M81=$M$2,1,0)+IF(N81=$N$2,1,0)+IF(O81=$O$2,1,0)+IF(P81=$P$2,1,0)+IF(Q81=$Q$2,1,0)+IF(R81=$R$2,1,0)+IF(S81=$S$2,1,0))/(COUNTIF(L81:S81,"Yea")+COUNTIF(L81:S81,"Nay"))</f>
        <v>0.8</v>
      </c>
    </row>
    <row r="82" spans="1:23">
      <c r="A82" s="2" t="s">
        <v>340</v>
      </c>
      <c r="B82" s="3" t="s">
        <v>409</v>
      </c>
      <c r="C82" s="4" t="s">
        <v>341</v>
      </c>
      <c r="D82" s="5" t="s">
        <v>405</v>
      </c>
      <c r="E82" s="6" t="s">
        <v>398</v>
      </c>
      <c r="F82" s="20" t="s">
        <v>398</v>
      </c>
      <c r="G82" s="8" t="s">
        <v>397</v>
      </c>
      <c r="H82" s="20" t="s">
        <v>397</v>
      </c>
      <c r="I82" s="20" t="s">
        <v>398</v>
      </c>
      <c r="J82" s="11" t="s">
        <v>397</v>
      </c>
      <c r="K82" s="12" t="s">
        <v>397</v>
      </c>
      <c r="L82" s="20" t="s">
        <v>397</v>
      </c>
      <c r="M82" s="20" t="s">
        <v>398</v>
      </c>
      <c r="N82" s="15" t="s">
        <v>397</v>
      </c>
      <c r="O82" s="16" t="s">
        <v>398</v>
      </c>
      <c r="P82" s="17" t="s">
        <v>398</v>
      </c>
      <c r="Q82" s="18" t="s">
        <v>398</v>
      </c>
      <c r="R82" s="20" t="s">
        <v>398</v>
      </c>
      <c r="S82" s="20" t="s">
        <v>398</v>
      </c>
      <c r="T82" s="21">
        <f>(IF(E82=$E$2,1,0)+IF(F82=$F$2,1,0)+IF(G82=$G$2,1,0)+IF(H82=$H$2,1,0)+IF(I82=$I$2,1,0)+IF(J82=$J$2,1,0)+IF(K82=$K$2,1,0)+IF(L82=$L$2,1,0)+IF(M82=$M$2,1,0)+IF(N82=$N$2,1,0)+IF(O82=$O$2,1,0)+IF(P82=$P$2,1,0)+IF(Q82=$Q$2,1,0)+IF(R82=$R$2,1,0)+IF(S82=$S$2,1,0))/COUNTA(E82:S82)</f>
        <v>0.8</v>
      </c>
      <c r="U82" s="21">
        <f>(IF(E82=$E$2,1,0)+IF(F82=$F$2,1,0)+IF(G82=$G$2,1,0)+IF(H82=$H$2,1,0)+IF(I82=$I$2,1,0)+IF(J82=$J$2,1,0)+IF(K82=$K$2,1,0)+IF(L82=$L$2,1,0)+IF(M82=$M$2,1,0)+IF(N82=$N$2,1,0)+IF(O82=$O$2,1,0)+IF(P82=$P$2,1,0)+IF(Q82=$Q$2,1,0)+IF(R82=$R$2,1,0)+IF(S82=$S$2,1,0))/(COUNTIF(E82:S82,"Yea")+COUNTIF(E82:S82,"Nay"))</f>
        <v>0.8</v>
      </c>
      <c r="V82" s="21">
        <f>(IF(E82=$E$2,1,0)+IF(F82=$F$2,1,0)+IF(G82=$G$2,1,0)+IF(H82=$H$2,1,0)+IF(I82=$I$2,1,0)+IF(J82=$J$2,1,0)+IF(K82=$K$2,1,0))/(COUNTIF(E82:K82,"Yea")+COUNTIF(E82:K82,"Nay"))</f>
        <v>0.8571428571428571</v>
      </c>
      <c r="W82" s="21">
        <f>(IF(L82=$L$2,1,0)+IF(M82=$M$2,1,0)+IF(N82=$N$2,1,0)+IF(O82=$O$2,1,0)+IF(P82=$P$2,1,0)+IF(Q82=$Q$2,1,0)+IF(R82=$R$2,1,0)+IF(S82=$S$2,1,0))/(COUNTIF(L82:S82,"Yea")+COUNTIF(L82:S82,"Nay"))</f>
        <v>0.75</v>
      </c>
    </row>
    <row r="83" spans="1:23">
      <c r="A83" s="2" t="s">
        <v>360</v>
      </c>
      <c r="B83" s="3" t="s">
        <v>412</v>
      </c>
      <c r="C83" s="4" t="s">
        <v>395</v>
      </c>
      <c r="D83" s="5" t="s">
        <v>405</v>
      </c>
      <c r="E83" s="6" t="s">
        <v>398</v>
      </c>
      <c r="F83" s="7" t="s">
        <v>397</v>
      </c>
      <c r="G83" s="8" t="s">
        <v>397</v>
      </c>
      <c r="H83" s="9" t="s">
        <v>397</v>
      </c>
      <c r="I83" s="20" t="s">
        <v>398</v>
      </c>
      <c r="J83" s="11" t="s">
        <v>397</v>
      </c>
      <c r="K83" s="20" t="s">
        <v>397</v>
      </c>
      <c r="L83" s="20" t="s">
        <v>397</v>
      </c>
      <c r="M83" s="14" t="s">
        <v>397</v>
      </c>
      <c r="N83" s="15" t="s">
        <v>397</v>
      </c>
      <c r="O83" s="16" t="s">
        <v>398</v>
      </c>
      <c r="P83" s="17" t="s">
        <v>398</v>
      </c>
      <c r="Q83" s="20" t="s">
        <v>398</v>
      </c>
      <c r="R83" s="19" t="s">
        <v>398</v>
      </c>
      <c r="S83" s="20" t="s">
        <v>398</v>
      </c>
      <c r="T83" s="21">
        <f>(IF(E83=$E$2,1,0)+IF(F83=$F$2,1,0)+IF(G83=$G$2,1,0)+IF(H83=$H$2,1,0)+IF(I83=$I$2,1,0)+IF(J83=$J$2,1,0)+IF(K83=$K$2,1,0)+IF(L83=$L$2,1,0)+IF(M83=$M$2,1,0)+IF(N83=$N$2,1,0)+IF(O83=$O$2,1,0)+IF(P83=$P$2,1,0)+IF(Q83=$Q$2,1,0)+IF(R83=$R$2,1,0)+IF(S83=$S$2,1,0))/COUNTA(E83:S83)</f>
        <v>0.8</v>
      </c>
      <c r="U83" s="21">
        <f>(IF(E83=$E$2,1,0)+IF(F83=$F$2,1,0)+IF(G83=$G$2,1,0)+IF(H83=$H$2,1,0)+IF(I83=$I$2,1,0)+IF(J83=$J$2,1,0)+IF(K83=$K$2,1,0)+IF(L83=$L$2,1,0)+IF(M83=$M$2,1,0)+IF(N83=$N$2,1,0)+IF(O83=$O$2,1,0)+IF(P83=$P$2,1,0)+IF(Q83=$Q$2,1,0)+IF(R83=$R$2,1,0)+IF(S83=$S$2,1,0))/(COUNTIF(E83:S83,"Yea")+COUNTIF(E83:S83,"Nay"))</f>
        <v>0.8</v>
      </c>
      <c r="V83" s="21">
        <f>(IF(E83=$E$2,1,0)+IF(F83=$F$2,1,0)+IF(G83=$G$2,1,0)+IF(H83=$H$2,1,0)+IF(I83=$I$2,1,0)+IF(J83=$J$2,1,0)+IF(K83=$K$2,1,0))/(COUNTIF(E83:K83,"Yea")+COUNTIF(E83:K83,"Nay"))</f>
        <v>1</v>
      </c>
      <c r="W83" s="21">
        <f>(IF(L83=$L$2,1,0)+IF(M83=$M$2,1,0)+IF(N83=$N$2,1,0)+IF(O83=$O$2,1,0)+IF(P83=$P$2,1,0)+IF(Q83=$Q$2,1,0)+IF(R83=$R$2,1,0)+IF(S83=$S$2,1,0))/(COUNTIF(L83:S83,"Yea")+COUNTIF(L83:S83,"Nay"))</f>
        <v>0.625</v>
      </c>
    </row>
    <row r="84" spans="1:23">
      <c r="A84" s="2" t="s">
        <v>275</v>
      </c>
      <c r="B84" s="3" t="s">
        <v>409</v>
      </c>
      <c r="C84" s="4" t="s">
        <v>416</v>
      </c>
      <c r="D84" s="5" t="s">
        <v>405</v>
      </c>
      <c r="E84" s="20" t="s">
        <v>397</v>
      </c>
      <c r="F84" s="7" t="s">
        <v>398</v>
      </c>
      <c r="G84" s="8" t="s">
        <v>397</v>
      </c>
      <c r="H84" s="9" t="s">
        <v>397</v>
      </c>
      <c r="I84" s="10" t="s">
        <v>398</v>
      </c>
      <c r="J84" s="11" t="s">
        <v>397</v>
      </c>
      <c r="K84" s="12" t="s">
        <v>397</v>
      </c>
      <c r="L84" s="20" t="s">
        <v>398</v>
      </c>
      <c r="M84" s="20" t="s">
        <v>398</v>
      </c>
      <c r="N84" s="20" t="s">
        <v>398</v>
      </c>
      <c r="O84" s="16" t="s">
        <v>398</v>
      </c>
      <c r="P84" s="17" t="s">
        <v>398</v>
      </c>
      <c r="Q84" s="18" t="s">
        <v>397</v>
      </c>
      <c r="R84" s="19" t="s">
        <v>398</v>
      </c>
      <c r="S84" s="20" t="s">
        <v>398</v>
      </c>
      <c r="T84" s="21">
        <f>(IF(E84=$E$2,1,0)+IF(F84=$F$2,1,0)+IF(G84=$G$2,1,0)+IF(H84=$H$2,1,0)+IF(I84=$I$2,1,0)+IF(J84=$J$2,1,0)+IF(K84=$K$2,1,0)+IF(L84=$L$2,1,0)+IF(M84=$M$2,1,0)+IF(N84=$N$2,1,0)+IF(O84=$O$2,1,0)+IF(P84=$P$2,1,0)+IF(Q84=$Q$2,1,0)+IF(R84=$R$2,1,0)+IF(S84=$S$2,1,0))/COUNTA(E84:S84)</f>
        <v>0.8</v>
      </c>
      <c r="U84" s="21">
        <f>(IF(E84=$E$2,1,0)+IF(F84=$F$2,1,0)+IF(G84=$G$2,1,0)+IF(H84=$H$2,1,0)+IF(I84=$I$2,1,0)+IF(J84=$J$2,1,0)+IF(K84=$K$2,1,0)+IF(L84=$L$2,1,0)+IF(M84=$M$2,1,0)+IF(N84=$N$2,1,0)+IF(O84=$O$2,1,0)+IF(P84=$P$2,1,0)+IF(Q84=$Q$2,1,0)+IF(R84=$R$2,1,0)+IF(S84=$S$2,1,0))/(COUNTIF(E84:S84,"Yea")+COUNTIF(E84:S84,"Nay"))</f>
        <v>0.8</v>
      </c>
      <c r="V84" s="21">
        <f>(IF(E84=$E$2,1,0)+IF(F84=$F$2,1,0)+IF(G84=$G$2,1,0)+IF(H84=$H$2,1,0)+IF(I84=$I$2,1,0)+IF(J84=$J$2,1,0)+IF(K84=$K$2,1,0))/(COUNTIF(E84:K84,"Yea")+COUNTIF(E84:K84,"Nay"))</f>
        <v>0.7142857142857143</v>
      </c>
      <c r="W84" s="21">
        <f>(IF(L84=$L$2,1,0)+IF(M84=$M$2,1,0)+IF(N84=$N$2,1,0)+IF(O84=$O$2,1,0)+IF(P84=$P$2,1,0)+IF(Q84=$Q$2,1,0)+IF(R84=$R$2,1,0)+IF(S84=$S$2,1,0))/(COUNTIF(L84:S84,"Yea")+COUNTIF(L84:S84,"Nay"))</f>
        <v>0.875</v>
      </c>
    </row>
    <row r="85" spans="1:23">
      <c r="A85" s="2" t="s">
        <v>125</v>
      </c>
      <c r="B85" s="3" t="s">
        <v>409</v>
      </c>
      <c r="C85" s="4" t="s">
        <v>126</v>
      </c>
      <c r="D85" s="5" t="s">
        <v>405</v>
      </c>
      <c r="E85" s="6" t="s">
        <v>397</v>
      </c>
      <c r="F85" s="7" t="s">
        <v>23</v>
      </c>
      <c r="G85" s="8" t="s">
        <v>419</v>
      </c>
      <c r="H85" s="9" t="s">
        <v>419</v>
      </c>
      <c r="I85" s="10" t="s">
        <v>419</v>
      </c>
      <c r="J85" s="11" t="s">
        <v>397</v>
      </c>
      <c r="K85" s="12" t="s">
        <v>419</v>
      </c>
      <c r="L85" s="13" t="s">
        <v>23</v>
      </c>
      <c r="M85" s="14" t="s">
        <v>419</v>
      </c>
      <c r="N85" s="15" t="s">
        <v>398</v>
      </c>
      <c r="O85" s="16" t="s">
        <v>398</v>
      </c>
      <c r="P85" s="17" t="s">
        <v>398</v>
      </c>
      <c r="Q85" s="18" t="s">
        <v>419</v>
      </c>
      <c r="R85" s="19" t="s">
        <v>419</v>
      </c>
      <c r="S85" s="20" t="s">
        <v>419</v>
      </c>
      <c r="T85" s="21">
        <f>(IF(E85=$E$2,1,0)+IF(F85=$F$2,1,0)+IF(G85=$G$2,1,0)+IF(H85=$H$2,1,0)+IF(I85=$I$2,1,0)+IF(J85=$J$2,1,0)+IF(K85=$K$2,1,0)+IF(L85=$L$2,1,0)+IF(M85=$M$2,1,0)+IF(N85=$N$2,1,0)+IF(O85=$O$2,1,0)+IF(P85=$P$2,1,0)+IF(Q85=$Q$2,1,0)+IF(R85=$R$2,1,0)+IF(S85=$S$2,1,0))/COUNTA(E85:S85)</f>
        <v>0.26666666666666666</v>
      </c>
      <c r="U85" s="21">
        <f>(IF(E85=$E$2,1,0)+IF(F85=$F$2,1,0)+IF(G85=$G$2,1,0)+IF(H85=$H$2,1,0)+IF(I85=$I$2,1,0)+IF(J85=$J$2,1,0)+IF(K85=$K$2,1,0)+IF(L85=$L$2,1,0)+IF(M85=$M$2,1,0)+IF(N85=$N$2,1,0)+IF(O85=$O$2,1,0)+IF(P85=$P$2,1,0)+IF(Q85=$Q$2,1,0)+IF(R85=$R$2,1,0)+IF(S85=$S$2,1,0))/(COUNTIF(E85:S85,"Yea")+COUNTIF(E85:S85,"Nay"))</f>
        <v>0.8</v>
      </c>
      <c r="V85" s="21">
        <f>(IF(E85=$E$2,1,0)+IF(F85=$F$2,1,0)+IF(G85=$G$2,1,0)+IF(H85=$H$2,1,0)+IF(I85=$I$2,1,0)+IF(J85=$J$2,1,0)+IF(K85=$K$2,1,0))/(COUNTIF(E85:K85,"Yea")+COUNTIF(E85:K85,"Nay"))</f>
        <v>0.5</v>
      </c>
      <c r="W85" s="21">
        <f>(IF(L85=$L$2,1,0)+IF(M85=$M$2,1,0)+IF(N85=$N$2,1,0)+IF(O85=$O$2,1,0)+IF(P85=$P$2,1,0)+IF(Q85=$Q$2,1,0)+IF(R85=$R$2,1,0)+IF(S85=$S$2,1,0))/(COUNTIF(L85:S85,"Yea")+COUNTIF(L85:S85,"Nay"))</f>
        <v>1</v>
      </c>
    </row>
    <row r="86" spans="1:23">
      <c r="A86" s="2" t="s">
        <v>167</v>
      </c>
      <c r="B86" s="3" t="s">
        <v>409</v>
      </c>
      <c r="C86" s="4" t="s">
        <v>323</v>
      </c>
      <c r="D86" s="5" t="s">
        <v>405</v>
      </c>
      <c r="E86" s="6" t="s">
        <v>397</v>
      </c>
      <c r="F86" s="7" t="s">
        <v>397</v>
      </c>
      <c r="G86" s="8" t="s">
        <v>397</v>
      </c>
      <c r="H86" s="9" t="s">
        <v>398</v>
      </c>
      <c r="I86" s="10" t="s">
        <v>23</v>
      </c>
      <c r="J86" s="11" t="s">
        <v>397</v>
      </c>
      <c r="K86" s="20" t="s">
        <v>23</v>
      </c>
      <c r="L86" s="13" t="s">
        <v>23</v>
      </c>
      <c r="M86" s="14" t="s">
        <v>398</v>
      </c>
      <c r="N86" s="15" t="s">
        <v>398</v>
      </c>
      <c r="O86" s="16" t="s">
        <v>398</v>
      </c>
      <c r="P86" s="17" t="s">
        <v>419</v>
      </c>
      <c r="Q86" s="18" t="s">
        <v>23</v>
      </c>
      <c r="R86" s="19" t="s">
        <v>398</v>
      </c>
      <c r="S86" s="20" t="s">
        <v>398</v>
      </c>
      <c r="T86" s="21">
        <f>(IF(E86=$E$2,1,0)+IF(F86=$F$2,1,0)+IF(G86=$G$2,1,0)+IF(H86=$H$2,1,0)+IF(I86=$I$2,1,0)+IF(J86=$J$2,1,0)+IF(K86=$K$2,1,0)+IF(L86=$L$2,1,0)+IF(M86=$M$2,1,0)+IF(N86=$N$2,1,0)+IF(O86=$O$2,1,0)+IF(P86=$P$2,1,0)+IF(Q86=$Q$2,1,0)+IF(R86=$R$2,1,0)+IF(S86=$S$2,1,0))/COUNTA(E86:S86)</f>
        <v>0.53333333333333333</v>
      </c>
      <c r="U86" s="21">
        <f>(IF(E86=$E$2,1,0)+IF(F86=$F$2,1,0)+IF(G86=$G$2,1,0)+IF(H86=$H$2,1,0)+IF(I86=$I$2,1,0)+IF(J86=$J$2,1,0)+IF(K86=$K$2,1,0)+IF(L86=$L$2,1,0)+IF(M86=$M$2,1,0)+IF(N86=$N$2,1,0)+IF(O86=$O$2,1,0)+IF(P86=$P$2,1,0)+IF(Q86=$Q$2,1,0)+IF(R86=$R$2,1,0)+IF(S86=$S$2,1,0))/(COUNTIF(E86:S86,"Yea")+COUNTIF(E86:S86,"Nay"))</f>
        <v>0.8</v>
      </c>
      <c r="V86" s="21">
        <f>(IF(E86=$E$2,1,0)+IF(F86=$F$2,1,0)+IF(G86=$G$2,1,0)+IF(H86=$H$2,1,0)+IF(I86=$I$2,1,0)+IF(J86=$J$2,1,0)+IF(K86=$K$2,1,0))/(COUNTIF(E86:K86,"Yea")+COUNTIF(E86:K86,"Nay"))</f>
        <v>0.6</v>
      </c>
      <c r="W86" s="21">
        <f>(IF(L86=$L$2,1,0)+IF(M86=$M$2,1,0)+IF(N86=$N$2,1,0)+IF(O86=$O$2,1,0)+IF(P86=$P$2,1,0)+IF(Q86=$Q$2,1,0)+IF(R86=$R$2,1,0)+IF(S86=$S$2,1,0))/(COUNTIF(L86:S86,"Yea")+COUNTIF(L86:S86,"Nay"))</f>
        <v>1</v>
      </c>
    </row>
    <row r="87" spans="1:23">
      <c r="A87" s="2" t="s">
        <v>295</v>
      </c>
      <c r="B87" s="3" t="s">
        <v>430</v>
      </c>
      <c r="C87" s="4" t="s">
        <v>460</v>
      </c>
      <c r="D87" s="5" t="s">
        <v>405</v>
      </c>
      <c r="E87" s="6" t="s">
        <v>398</v>
      </c>
      <c r="F87" s="7" t="s">
        <v>398</v>
      </c>
      <c r="G87" s="8" t="s">
        <v>397</v>
      </c>
      <c r="H87" s="9" t="s">
        <v>397</v>
      </c>
      <c r="I87" s="10" t="s">
        <v>397</v>
      </c>
      <c r="J87" s="11" t="s">
        <v>397</v>
      </c>
      <c r="K87" s="12" t="s">
        <v>397</v>
      </c>
      <c r="L87" s="13" t="s">
        <v>398</v>
      </c>
      <c r="M87" s="20" t="s">
        <v>23</v>
      </c>
      <c r="N87" s="15" t="s">
        <v>398</v>
      </c>
      <c r="O87" s="16" t="s">
        <v>398</v>
      </c>
      <c r="P87" s="17" t="s">
        <v>398</v>
      </c>
      <c r="Q87" s="18" t="s">
        <v>398</v>
      </c>
      <c r="R87" s="19" t="s">
        <v>398</v>
      </c>
      <c r="S87" s="20" t="s">
        <v>397</v>
      </c>
      <c r="T87" s="21">
        <f>(IF(E87=$E$2,1,0)+IF(F87=$F$2,1,0)+IF(G87=$G$2,1,0)+IF(H87=$H$2,1,0)+IF(I87=$I$2,1,0)+IF(J87=$J$2,1,0)+IF(K87=$K$2,1,0)+IF(L87=$L$2,1,0)+IF(M87=$M$2,1,0)+IF(N87=$N$2,1,0)+IF(O87=$O$2,1,0)+IF(P87=$P$2,1,0)+IF(Q87=$Q$2,1,0)+IF(R87=$R$2,1,0)+IF(S87=$S$2,1,0))/COUNTA(E87:S87)</f>
        <v>0.73333333333333328</v>
      </c>
      <c r="U87" s="21">
        <f>(IF(E87=$E$2,1,0)+IF(F87=$F$2,1,0)+IF(G87=$G$2,1,0)+IF(H87=$H$2,1,0)+IF(I87=$I$2,1,0)+IF(J87=$J$2,1,0)+IF(K87=$K$2,1,0)+IF(L87=$L$2,1,0)+IF(M87=$M$2,1,0)+IF(N87=$N$2,1,0)+IF(O87=$O$2,1,0)+IF(P87=$P$2,1,0)+IF(Q87=$Q$2,1,0)+IF(R87=$R$2,1,0)+IF(S87=$S$2,1,0))/(COUNTIF(E87:S87,"Yea")+COUNTIF(E87:S87,"Nay"))</f>
        <v>0.7857142857142857</v>
      </c>
      <c r="V87" s="21">
        <f>(IF(E87=$E$2,1,0)+IF(F87=$F$2,1,0)+IF(G87=$G$2,1,0)+IF(H87=$H$2,1,0)+IF(I87=$I$2,1,0)+IF(J87=$J$2,1,0)+IF(K87=$K$2,1,0))/(COUNTIF(E87:K87,"Yea")+COUNTIF(E87:K87,"Nay"))</f>
        <v>0.7142857142857143</v>
      </c>
      <c r="W87" s="21">
        <f>(IF(L87=$L$2,1,0)+IF(M87=$M$2,1,0)+IF(N87=$N$2,1,0)+IF(O87=$O$2,1,0)+IF(P87=$P$2,1,0)+IF(Q87=$Q$2,1,0)+IF(R87=$R$2,1,0)+IF(S87=$S$2,1,0))/(COUNTIF(L87:S87,"Yea")+COUNTIF(L87:S87,"Nay"))</f>
        <v>0.8571428571428571</v>
      </c>
    </row>
    <row r="88" spans="1:23">
      <c r="A88" s="2" t="s">
        <v>279</v>
      </c>
      <c r="B88" s="3" t="s">
        <v>409</v>
      </c>
      <c r="C88" s="4" t="s">
        <v>323</v>
      </c>
      <c r="D88" s="5" t="s">
        <v>405</v>
      </c>
      <c r="E88" s="6" t="s">
        <v>398</v>
      </c>
      <c r="F88" s="7" t="s">
        <v>397</v>
      </c>
      <c r="G88" s="8" t="s">
        <v>397</v>
      </c>
      <c r="H88" s="9" t="s">
        <v>397</v>
      </c>
      <c r="I88" s="10" t="s">
        <v>398</v>
      </c>
      <c r="J88" s="11" t="s">
        <v>397</v>
      </c>
      <c r="K88" s="20" t="s">
        <v>397</v>
      </c>
      <c r="L88" s="13" t="s">
        <v>397</v>
      </c>
      <c r="M88" s="14" t="s">
        <v>398</v>
      </c>
      <c r="N88" s="15" t="s">
        <v>398</v>
      </c>
      <c r="O88" s="16" t="s">
        <v>397</v>
      </c>
      <c r="P88" s="17" t="s">
        <v>397</v>
      </c>
      <c r="Q88" s="18" t="s">
        <v>419</v>
      </c>
      <c r="R88" s="19" t="s">
        <v>398</v>
      </c>
      <c r="S88" s="20" t="s">
        <v>398</v>
      </c>
      <c r="T88" s="21">
        <f>(IF(E88=$E$2,1,0)+IF(F88=$F$2,1,0)+IF(G88=$G$2,1,0)+IF(H88=$H$2,1,0)+IF(I88=$I$2,1,0)+IF(J88=$J$2,1,0)+IF(K88=$K$2,1,0)+IF(L88=$L$2,1,0)+IF(M88=$M$2,1,0)+IF(N88=$N$2,1,0)+IF(O88=$O$2,1,0)+IF(P88=$P$2,1,0)+IF(Q88=$Q$2,1,0)+IF(R88=$R$2,1,0)+IF(S88=$S$2,1,0))/COUNTA(E88:S88)</f>
        <v>0.73333333333333328</v>
      </c>
      <c r="U88" s="21">
        <f>(IF(E88=$E$2,1,0)+IF(F88=$F$2,1,0)+IF(G88=$G$2,1,0)+IF(H88=$H$2,1,0)+IF(I88=$I$2,1,0)+IF(J88=$J$2,1,0)+IF(K88=$K$2,1,0)+IF(L88=$L$2,1,0)+IF(M88=$M$2,1,0)+IF(N88=$N$2,1,0)+IF(O88=$O$2,1,0)+IF(P88=$P$2,1,0)+IF(Q88=$Q$2,1,0)+IF(R88=$R$2,1,0)+IF(S88=$S$2,1,0))/(COUNTIF(E88:S88,"Yea")+COUNTIF(E88:S88,"Nay"))</f>
        <v>0.7857142857142857</v>
      </c>
      <c r="V88" s="21">
        <f>(IF(E88=$E$2,1,0)+IF(F88=$F$2,1,0)+IF(G88=$G$2,1,0)+IF(H88=$H$2,1,0)+IF(I88=$I$2,1,0)+IF(J88=$J$2,1,0)+IF(K88=$K$2,1,0))/(COUNTIF(E88:K88,"Yea")+COUNTIF(E88:K88,"Nay"))</f>
        <v>1</v>
      </c>
      <c r="W88" s="21">
        <f>(IF(L88=$L$2,1,0)+IF(M88=$M$2,1,0)+IF(N88=$N$2,1,0)+IF(O88=$O$2,1,0)+IF(P88=$P$2,1,0)+IF(Q88=$Q$2,1,0)+IF(R88=$R$2,1,0)+IF(S88=$S$2,1,0))/(COUNTIF(L88:S88,"Yea")+COUNTIF(L88:S88,"Nay"))</f>
        <v>0.5714285714285714</v>
      </c>
    </row>
    <row r="89" spans="1:23">
      <c r="A89" s="2" t="s">
        <v>190</v>
      </c>
      <c r="B89" s="3" t="s">
        <v>403</v>
      </c>
      <c r="C89" s="4" t="s">
        <v>435</v>
      </c>
      <c r="D89" s="5" t="s">
        <v>405</v>
      </c>
      <c r="E89" s="6" t="s">
        <v>398</v>
      </c>
      <c r="F89" s="7" t="s">
        <v>398</v>
      </c>
      <c r="G89" s="8" t="s">
        <v>397</v>
      </c>
      <c r="H89" s="9" t="s">
        <v>397</v>
      </c>
      <c r="I89" s="10" t="s">
        <v>397</v>
      </c>
      <c r="J89" s="11" t="s">
        <v>397</v>
      </c>
      <c r="K89" s="12" t="s">
        <v>23</v>
      </c>
      <c r="L89" s="13" t="s">
        <v>398</v>
      </c>
      <c r="M89" s="14" t="s">
        <v>398</v>
      </c>
      <c r="N89" s="15" t="s">
        <v>398</v>
      </c>
      <c r="O89" s="16" t="s">
        <v>397</v>
      </c>
      <c r="P89" s="17" t="s">
        <v>398</v>
      </c>
      <c r="Q89" s="18" t="s">
        <v>398</v>
      </c>
      <c r="R89" s="19" t="s">
        <v>398</v>
      </c>
      <c r="S89" s="20" t="s">
        <v>398</v>
      </c>
      <c r="T89" s="21">
        <f>(IF(E89=$E$2,1,0)+IF(F89=$F$2,1,0)+IF(G89=$G$2,1,0)+IF(H89=$H$2,1,0)+IF(I89=$I$2,1,0)+IF(J89=$J$2,1,0)+IF(K89=$K$2,1,0)+IF(L89=$L$2,1,0)+IF(M89=$M$2,1,0)+IF(N89=$N$2,1,0)+IF(O89=$O$2,1,0)+IF(P89=$P$2,1,0)+IF(Q89=$Q$2,1,0)+IF(R89=$R$2,1,0)+IF(S89=$S$2,1,0))/COUNTA(E89:S89)</f>
        <v>0.73333333333333328</v>
      </c>
      <c r="U89" s="21">
        <f>(IF(E89=$E$2,1,0)+IF(F89=$F$2,1,0)+IF(G89=$G$2,1,0)+IF(H89=$H$2,1,0)+IF(I89=$I$2,1,0)+IF(J89=$J$2,1,0)+IF(K89=$K$2,1,0)+IF(L89=$L$2,1,0)+IF(M89=$M$2,1,0)+IF(N89=$N$2,1,0)+IF(O89=$O$2,1,0)+IF(P89=$P$2,1,0)+IF(Q89=$Q$2,1,0)+IF(R89=$R$2,1,0)+IF(S89=$S$2,1,0))/(COUNTIF(E89:S89,"Yea")+COUNTIF(E89:S89,"Nay"))</f>
        <v>0.7857142857142857</v>
      </c>
      <c r="V89" s="21">
        <f>(IF(E89=$E$2,1,0)+IF(F89=$F$2,1,0)+IF(G89=$G$2,1,0)+IF(H89=$H$2,1,0)+IF(I89=$I$2,1,0)+IF(J89=$J$2,1,0)+IF(K89=$K$2,1,0))/(COUNTIF(E89:K89,"Yea")+COUNTIF(E89:K89,"Nay"))</f>
        <v>0.66666666666666663</v>
      </c>
      <c r="W89" s="21">
        <f>(IF(L89=$L$2,1,0)+IF(M89=$M$2,1,0)+IF(N89=$N$2,1,0)+IF(O89=$O$2,1,0)+IF(P89=$P$2,1,0)+IF(Q89=$Q$2,1,0)+IF(R89=$R$2,1,0)+IF(S89=$S$2,1,0))/(COUNTIF(L89:S89,"Yea")+COUNTIF(L89:S89,"Nay"))</f>
        <v>0.875</v>
      </c>
    </row>
    <row r="90" spans="1:23">
      <c r="A90" s="2" t="s">
        <v>46</v>
      </c>
      <c r="B90" s="3" t="s">
        <v>415</v>
      </c>
      <c r="C90" s="4" t="s">
        <v>407</v>
      </c>
      <c r="D90" s="5" t="s">
        <v>405</v>
      </c>
      <c r="E90" s="6" t="s">
        <v>398</v>
      </c>
      <c r="F90" s="7" t="s">
        <v>398</v>
      </c>
      <c r="G90" s="8" t="s">
        <v>397</v>
      </c>
      <c r="H90" s="9" t="s">
        <v>397</v>
      </c>
      <c r="I90" s="10" t="s">
        <v>398</v>
      </c>
      <c r="J90" s="11" t="s">
        <v>397</v>
      </c>
      <c r="K90" s="20" t="s">
        <v>23</v>
      </c>
      <c r="L90" s="13" t="s">
        <v>398</v>
      </c>
      <c r="M90" s="14" t="s">
        <v>398</v>
      </c>
      <c r="N90" s="15" t="s">
        <v>398</v>
      </c>
      <c r="O90" s="16" t="s">
        <v>398</v>
      </c>
      <c r="P90" s="17" t="s">
        <v>398</v>
      </c>
      <c r="Q90" s="18" t="s">
        <v>398</v>
      </c>
      <c r="R90" s="19" t="s">
        <v>397</v>
      </c>
      <c r="S90" s="20" t="s">
        <v>397</v>
      </c>
      <c r="T90" s="21">
        <f>(IF(E90=$E$2,1,0)+IF(F90=$F$2,1,0)+IF(G90=$G$2,1,0)+IF(H90=$H$2,1,0)+IF(I90=$I$2,1,0)+IF(J90=$J$2,1,0)+IF(K90=$K$2,1,0)+IF(L90=$L$2,1,0)+IF(M90=$M$2,1,0)+IF(N90=$N$2,1,0)+IF(O90=$O$2,1,0)+IF(P90=$P$2,1,0)+IF(Q90=$Q$2,1,0)+IF(R90=$R$2,1,0)+IF(S90=$S$2,1,0))/COUNTA(E90:S90)</f>
        <v>0.73333333333333328</v>
      </c>
      <c r="U90" s="21">
        <f>(IF(E90=$E$2,1,0)+IF(F90=$F$2,1,0)+IF(G90=$G$2,1,0)+IF(H90=$H$2,1,0)+IF(I90=$I$2,1,0)+IF(J90=$J$2,1,0)+IF(K90=$K$2,1,0)+IF(L90=$L$2,1,0)+IF(M90=$M$2,1,0)+IF(N90=$N$2,1,0)+IF(O90=$O$2,1,0)+IF(P90=$P$2,1,0)+IF(Q90=$Q$2,1,0)+IF(R90=$R$2,1,0)+IF(S90=$S$2,1,0))/(COUNTIF(E90:S90,"Yea")+COUNTIF(E90:S90,"Nay"))</f>
        <v>0.7857142857142857</v>
      </c>
      <c r="V90" s="21">
        <f>(IF(E90=$E$2,1,0)+IF(F90=$F$2,1,0)+IF(G90=$G$2,1,0)+IF(H90=$H$2,1,0)+IF(I90=$I$2,1,0)+IF(J90=$J$2,1,0)+IF(K90=$K$2,1,0))/(COUNTIF(E90:K90,"Yea")+COUNTIF(E90:K90,"Nay"))</f>
        <v>0.83333333333333337</v>
      </c>
      <c r="W90" s="21">
        <f>(IF(L90=$L$2,1,0)+IF(M90=$M$2,1,0)+IF(N90=$N$2,1,0)+IF(O90=$O$2,1,0)+IF(P90=$P$2,1,0)+IF(Q90=$Q$2,1,0)+IF(R90=$R$2,1,0)+IF(S90=$S$2,1,0))/(COUNTIF(L90:S90,"Yea")+COUNTIF(L90:S90,"Nay"))</f>
        <v>0.75</v>
      </c>
    </row>
    <row r="91" spans="1:23">
      <c r="A91" s="2" t="s">
        <v>55</v>
      </c>
      <c r="B91" s="3" t="s">
        <v>409</v>
      </c>
      <c r="C91" s="4" t="s">
        <v>460</v>
      </c>
      <c r="D91" s="5" t="s">
        <v>405</v>
      </c>
      <c r="E91" s="6" t="s">
        <v>398</v>
      </c>
      <c r="F91" s="7" t="s">
        <v>398</v>
      </c>
      <c r="G91" s="8" t="s">
        <v>397</v>
      </c>
      <c r="H91" s="9" t="s">
        <v>397</v>
      </c>
      <c r="I91" s="10" t="s">
        <v>398</v>
      </c>
      <c r="J91" s="11" t="s">
        <v>397</v>
      </c>
      <c r="K91" s="12" t="s">
        <v>397</v>
      </c>
      <c r="L91" s="13" t="s">
        <v>397</v>
      </c>
      <c r="M91" s="14" t="s">
        <v>23</v>
      </c>
      <c r="N91" s="15" t="s">
        <v>398</v>
      </c>
      <c r="O91" s="16" t="s">
        <v>397</v>
      </c>
      <c r="P91" s="17" t="s">
        <v>398</v>
      </c>
      <c r="Q91" s="18" t="s">
        <v>398</v>
      </c>
      <c r="R91" s="19" t="s">
        <v>398</v>
      </c>
      <c r="S91" s="20" t="s">
        <v>398</v>
      </c>
      <c r="T91" s="21">
        <f>(IF(E91=$E$2,1,0)+IF(F91=$F$2,1,0)+IF(G91=$G$2,1,0)+IF(H91=$H$2,1,0)+IF(I91=$I$2,1,0)+IF(J91=$J$2,1,0)+IF(K91=$K$2,1,0)+IF(L91=$L$2,1,0)+IF(M91=$M$2,1,0)+IF(N91=$N$2,1,0)+IF(O91=$O$2,1,0)+IF(P91=$P$2,1,0)+IF(Q91=$Q$2,1,0)+IF(R91=$R$2,1,0)+IF(S91=$S$2,1,0))/COUNTA(E91:S91)</f>
        <v>0.73333333333333328</v>
      </c>
      <c r="U91" s="21">
        <f>(IF(E91=$E$2,1,0)+IF(F91=$F$2,1,0)+IF(G91=$G$2,1,0)+IF(H91=$H$2,1,0)+IF(I91=$I$2,1,0)+IF(J91=$J$2,1,0)+IF(K91=$K$2,1,0)+IF(L91=$L$2,1,0)+IF(M91=$M$2,1,0)+IF(N91=$N$2,1,0)+IF(O91=$O$2,1,0)+IF(P91=$P$2,1,0)+IF(Q91=$Q$2,1,0)+IF(R91=$R$2,1,0)+IF(S91=$S$2,1,0))/(COUNTIF(E91:S91,"Yea")+COUNTIF(E91:S91,"Nay"))</f>
        <v>0.7857142857142857</v>
      </c>
      <c r="V91" s="21">
        <f>(IF(E91=$E$2,1,0)+IF(F91=$F$2,1,0)+IF(G91=$G$2,1,0)+IF(H91=$H$2,1,0)+IF(I91=$I$2,1,0)+IF(J91=$J$2,1,0)+IF(K91=$K$2,1,0))/(COUNTIF(E91:K91,"Yea")+COUNTIF(E91:K91,"Nay"))</f>
        <v>0.8571428571428571</v>
      </c>
      <c r="W91" s="21">
        <f>(IF(L91=$L$2,1,0)+IF(M91=$M$2,1,0)+IF(N91=$N$2,1,0)+IF(O91=$O$2,1,0)+IF(P91=$P$2,1,0)+IF(Q91=$Q$2,1,0)+IF(R91=$R$2,1,0)+IF(S91=$S$2,1,0))/(COUNTIF(L91:S91,"Yea")+COUNTIF(L91:S91,"Nay"))</f>
        <v>0.7142857142857143</v>
      </c>
    </row>
    <row r="92" spans="1:23">
      <c r="A92" s="2" t="s">
        <v>68</v>
      </c>
      <c r="B92" s="3" t="s">
        <v>412</v>
      </c>
      <c r="C92" s="4" t="s">
        <v>456</v>
      </c>
      <c r="D92" s="5" t="s">
        <v>405</v>
      </c>
      <c r="E92" s="6" t="s">
        <v>398</v>
      </c>
      <c r="F92" s="7" t="s">
        <v>397</v>
      </c>
      <c r="G92" s="8" t="s">
        <v>397</v>
      </c>
      <c r="H92" s="9" t="s">
        <v>397</v>
      </c>
      <c r="I92" s="10" t="s">
        <v>397</v>
      </c>
      <c r="J92" s="11" t="s">
        <v>397</v>
      </c>
      <c r="K92" s="12" t="s">
        <v>419</v>
      </c>
      <c r="L92" s="13" t="s">
        <v>397</v>
      </c>
      <c r="M92" s="20" t="s">
        <v>398</v>
      </c>
      <c r="N92" s="15" t="s">
        <v>398</v>
      </c>
      <c r="O92" s="16" t="s">
        <v>397</v>
      </c>
      <c r="P92" s="17" t="s">
        <v>398</v>
      </c>
      <c r="Q92" s="18" t="s">
        <v>398</v>
      </c>
      <c r="R92" s="19" t="s">
        <v>398</v>
      </c>
      <c r="S92" s="20" t="s">
        <v>398</v>
      </c>
      <c r="T92" s="21">
        <f>(IF(E92=$E$2,1,0)+IF(F92=$F$2,1,0)+IF(G92=$G$2,1,0)+IF(H92=$H$2,1,0)+IF(I92=$I$2,1,0)+IF(J92=$J$2,1,0)+IF(K92=$K$2,1,0)+IF(L92=$L$2,1,0)+IF(M92=$M$2,1,0)+IF(N92=$N$2,1,0)+IF(O92=$O$2,1,0)+IF(P92=$P$2,1,0)+IF(Q92=$Q$2,1,0)+IF(R92=$R$2,1,0)+IF(S92=$S$2,1,0))/COUNTA(E92:S92)</f>
        <v>0.73333333333333328</v>
      </c>
      <c r="U92" s="21">
        <f>(IF(E92=$E$2,1,0)+IF(F92=$F$2,1,0)+IF(G92=$G$2,1,0)+IF(H92=$H$2,1,0)+IF(I92=$I$2,1,0)+IF(J92=$J$2,1,0)+IF(K92=$K$2,1,0)+IF(L92=$L$2,1,0)+IF(M92=$M$2,1,0)+IF(N92=$N$2,1,0)+IF(O92=$O$2,1,0)+IF(P92=$P$2,1,0)+IF(Q92=$Q$2,1,0)+IF(R92=$R$2,1,0)+IF(S92=$S$2,1,0))/(COUNTIF(E92:S92,"Yea")+COUNTIF(E92:S92,"Nay"))</f>
        <v>0.7857142857142857</v>
      </c>
      <c r="V92" s="21">
        <f>(IF(E92=$E$2,1,0)+IF(F92=$F$2,1,0)+IF(G92=$G$2,1,0)+IF(H92=$H$2,1,0)+IF(I92=$I$2,1,0)+IF(J92=$J$2,1,0)+IF(K92=$K$2,1,0))/(COUNTIF(E92:K92,"Yea")+COUNTIF(E92:K92,"Nay"))</f>
        <v>0.83333333333333337</v>
      </c>
      <c r="W92" s="21">
        <f>(IF(L92=$L$2,1,0)+IF(M92=$M$2,1,0)+IF(N92=$N$2,1,0)+IF(O92=$O$2,1,0)+IF(P92=$P$2,1,0)+IF(Q92=$Q$2,1,0)+IF(R92=$R$2,1,0)+IF(S92=$S$2,1,0))/(COUNTIF(L92:S92,"Yea")+COUNTIF(L92:S92,"Nay"))</f>
        <v>0.75</v>
      </c>
    </row>
    <row r="93" spans="1:23">
      <c r="A93" s="2" t="s">
        <v>367</v>
      </c>
      <c r="B93" s="3" t="s">
        <v>409</v>
      </c>
      <c r="C93" s="4" t="s">
        <v>443</v>
      </c>
      <c r="D93" s="5" t="s">
        <v>405</v>
      </c>
      <c r="E93" s="6" t="s">
        <v>398</v>
      </c>
      <c r="F93" s="7" t="s">
        <v>398</v>
      </c>
      <c r="G93" s="8" t="s">
        <v>419</v>
      </c>
      <c r="H93" s="20" t="s">
        <v>419</v>
      </c>
      <c r="I93" s="20" t="s">
        <v>419</v>
      </c>
      <c r="J93" s="11" t="s">
        <v>397</v>
      </c>
      <c r="K93" s="20" t="s">
        <v>23</v>
      </c>
      <c r="L93" s="13" t="s">
        <v>397</v>
      </c>
      <c r="M93" s="20" t="s">
        <v>419</v>
      </c>
      <c r="N93" s="15" t="s">
        <v>398</v>
      </c>
      <c r="O93" s="20" t="s">
        <v>419</v>
      </c>
      <c r="P93" s="17" t="s">
        <v>398</v>
      </c>
      <c r="Q93" s="18" t="s">
        <v>398</v>
      </c>
      <c r="R93" s="19" t="s">
        <v>398</v>
      </c>
      <c r="S93" s="20" t="s">
        <v>398</v>
      </c>
      <c r="T93" s="21">
        <f>(IF(E93=$E$2,1,0)+IF(F93=$F$2,1,0)+IF(G93=$G$2,1,0)+IF(H93=$H$2,1,0)+IF(I93=$I$2,1,0)+IF(J93=$J$2,1,0)+IF(K93=$K$2,1,0)+IF(L93=$L$2,1,0)+IF(M93=$M$2,1,0)+IF(N93=$N$2,1,0)+IF(O93=$O$2,1,0)+IF(P93=$P$2,1,0)+IF(Q93=$Q$2,1,0)+IF(R93=$R$2,1,0)+IF(S93=$S$2,1,0))/COUNTA(E93:S93)</f>
        <v>0.46666666666666667</v>
      </c>
      <c r="U93" s="21">
        <f>(IF(E93=$E$2,1,0)+IF(F93=$F$2,1,0)+IF(G93=$G$2,1,0)+IF(H93=$H$2,1,0)+IF(I93=$I$2,1,0)+IF(J93=$J$2,1,0)+IF(K93=$K$2,1,0)+IF(L93=$L$2,1,0)+IF(M93=$M$2,1,0)+IF(N93=$N$2,1,0)+IF(O93=$O$2,1,0)+IF(P93=$P$2,1,0)+IF(Q93=$Q$2,1,0)+IF(R93=$R$2,1,0)+IF(S93=$S$2,1,0))/(COUNTIF(E93:S93,"Yea")+COUNTIF(E93:S93,"Nay"))</f>
        <v>0.77777777777777779</v>
      </c>
      <c r="V93" s="21">
        <f>(IF(E93=$E$2,1,0)+IF(F93=$F$2,1,0)+IF(G93=$G$2,1,0)+IF(H93=$H$2,1,0)+IF(I93=$I$2,1,0)+IF(J93=$J$2,1,0)+IF(K93=$K$2,1,0))/(COUNTIF(E93:K93,"Yea")+COUNTIF(E93:K93,"Nay"))</f>
        <v>0.66666666666666663</v>
      </c>
      <c r="W93" s="21">
        <f>(IF(L93=$L$2,1,0)+IF(M93=$M$2,1,0)+IF(N93=$N$2,1,0)+IF(O93=$O$2,1,0)+IF(P93=$P$2,1,0)+IF(Q93=$Q$2,1,0)+IF(R93=$R$2,1,0)+IF(S93=$S$2,1,0))/(COUNTIF(L93:S93,"Yea")+COUNTIF(L93:S93,"Nay"))</f>
        <v>0.83333333333333337</v>
      </c>
    </row>
    <row r="94" spans="1:23">
      <c r="A94" s="2" t="s">
        <v>345</v>
      </c>
      <c r="B94" s="3" t="s">
        <v>403</v>
      </c>
      <c r="C94" s="4" t="s">
        <v>435</v>
      </c>
      <c r="D94" s="5" t="s">
        <v>405</v>
      </c>
      <c r="E94" s="6" t="s">
        <v>398</v>
      </c>
      <c r="F94" s="7" t="s">
        <v>398</v>
      </c>
      <c r="G94" s="8" t="s">
        <v>397</v>
      </c>
      <c r="H94" s="9" t="s">
        <v>397</v>
      </c>
      <c r="I94" s="10" t="s">
        <v>397</v>
      </c>
      <c r="J94" s="20" t="s">
        <v>397</v>
      </c>
      <c r="K94" s="20" t="s">
        <v>397</v>
      </c>
      <c r="M94" s="14" t="s">
        <v>398</v>
      </c>
      <c r="N94" s="15" t="s">
        <v>398</v>
      </c>
      <c r="O94" s="16" t="s">
        <v>419</v>
      </c>
      <c r="P94" s="17" t="s">
        <v>397</v>
      </c>
      <c r="Q94" s="18" t="s">
        <v>398</v>
      </c>
      <c r="R94" s="19" t="s">
        <v>398</v>
      </c>
      <c r="S94" s="20" t="s">
        <v>398</v>
      </c>
      <c r="T94" s="21">
        <f>(IF(E94=$E$2,1,0)+IF(F94=$F$2,1,0)+IF(G94=$G$2,1,0)+IF(H94=$H$2,1,0)+IF(I94=$I$2,1,0)+IF(J94=$J$2,1,0)+IF(K94=$K$2,1,0)+IF(L94=$L$2,1,0)+IF(M94=$M$2,1,0)+IF(N94=$N$2,1,0)+IF(O94=$O$2,1,0)+IF(P94=$P$2,1,0)+IF(Q94=$Q$2,1,0)+IF(R94=$R$2,1,0)+IF(S94=$S$2,1,0))/COUNTA(E94:S94)</f>
        <v>0.7142857142857143</v>
      </c>
      <c r="U94" s="21">
        <f>(IF(E94=$E$2,1,0)+IF(F94=$F$2,1,0)+IF(G94=$G$2,1,0)+IF(H94=$H$2,1,0)+IF(I94=$I$2,1,0)+IF(J94=$J$2,1,0)+IF(K94=$K$2,1,0)+IF(L94=$L$2,1,0)+IF(M94=$M$2,1,0)+IF(N94=$N$2,1,0)+IF(O94=$O$2,1,0)+IF(P94=$P$2,1,0)+IF(Q94=$Q$2,1,0)+IF(R94=$R$2,1,0)+IF(S94=$S$2,1,0))/(COUNTIF(E94:S94,"Yea")+COUNTIF(E94:S94,"Nay"))</f>
        <v>0.76923076923076927</v>
      </c>
      <c r="V94" s="21">
        <f>(IF(E94=$E$2,1,0)+IF(F94=$F$2,1,0)+IF(G94=$G$2,1,0)+IF(H94=$H$2,1,0)+IF(I94=$I$2,1,0)+IF(J94=$J$2,1,0)+IF(K94=$K$2,1,0))/(COUNTIF(E94:K94,"Yea")+COUNTIF(E94:K94,"Nay"))</f>
        <v>0.7142857142857143</v>
      </c>
      <c r="W94" s="21">
        <f>(IF(L94=$L$2,1,0)+IF(M94=$M$2,1,0)+IF(N94=$N$2,1,0)+IF(O94=$O$2,1,0)+IF(P94=$P$2,1,0)+IF(Q94=$Q$2,1,0)+IF(R94=$R$2,1,0)+IF(S94=$S$2,1,0))/(COUNTIF(L94:S94,"Yea")+COUNTIF(L94:S94,"Nay"))</f>
        <v>0.83333333333333337</v>
      </c>
    </row>
    <row r="95" spans="1:23">
      <c r="A95" s="2" t="s">
        <v>280</v>
      </c>
      <c r="B95" s="3" t="s">
        <v>430</v>
      </c>
      <c r="C95" s="4" t="s">
        <v>458</v>
      </c>
      <c r="D95" s="5" t="s">
        <v>405</v>
      </c>
      <c r="E95" s="6" t="s">
        <v>397</v>
      </c>
      <c r="F95" s="7" t="s">
        <v>398</v>
      </c>
      <c r="G95" s="8" t="s">
        <v>397</v>
      </c>
      <c r="H95" s="9" t="s">
        <v>397</v>
      </c>
      <c r="I95" s="10" t="s">
        <v>398</v>
      </c>
      <c r="J95" s="11" t="s">
        <v>23</v>
      </c>
      <c r="L95" s="13" t="s">
        <v>398</v>
      </c>
      <c r="M95" s="14" t="s">
        <v>398</v>
      </c>
      <c r="N95" s="15" t="s">
        <v>398</v>
      </c>
      <c r="O95" s="16" t="s">
        <v>397</v>
      </c>
      <c r="P95" s="17" t="s">
        <v>398</v>
      </c>
      <c r="Q95" s="18" t="s">
        <v>398</v>
      </c>
      <c r="R95" s="19" t="s">
        <v>398</v>
      </c>
      <c r="S95" s="20" t="s">
        <v>398</v>
      </c>
      <c r="T95" s="21">
        <f>(IF(E95=$E$2,1,0)+IF(F95=$F$2,1,0)+IF(G95=$G$2,1,0)+IF(H95=$H$2,1,0)+IF(I95=$I$2,1,0)+IF(J95=$J$2,1,0)+IF(K95=$K$2,1,0)+IF(L95=$L$2,1,0)+IF(M95=$M$2,1,0)+IF(N95=$N$2,1,0)+IF(O95=$O$2,1,0)+IF(P95=$P$2,1,0)+IF(Q95=$Q$2,1,0)+IF(R95=$R$2,1,0)+IF(S95=$S$2,1,0))/COUNTA(E95:S95)</f>
        <v>0.7142857142857143</v>
      </c>
      <c r="U95" s="21">
        <f>(IF(E95=$E$2,1,0)+IF(F95=$F$2,1,0)+IF(G95=$G$2,1,0)+IF(H95=$H$2,1,0)+IF(I95=$I$2,1,0)+IF(J95=$J$2,1,0)+IF(K95=$K$2,1,0)+IF(L95=$L$2,1,0)+IF(M95=$M$2,1,0)+IF(N95=$N$2,1,0)+IF(O95=$O$2,1,0)+IF(P95=$P$2,1,0)+IF(Q95=$Q$2,1,0)+IF(R95=$R$2,1,0)+IF(S95=$S$2,1,0))/(COUNTIF(E95:S95,"Yea")+COUNTIF(E95:S95,"Nay"))</f>
        <v>0.76923076923076927</v>
      </c>
      <c r="V95" s="21">
        <f>(IF(E95=$E$2,1,0)+IF(F95=$F$2,1,0)+IF(G95=$G$2,1,0)+IF(H95=$H$2,1,0)+IF(I95=$I$2,1,0)+IF(J95=$J$2,1,0)+IF(K95=$K$2,1,0))/(COUNTIF(E95:K95,"Yea")+COUNTIF(E95:K95,"Nay"))</f>
        <v>0.6</v>
      </c>
      <c r="W95" s="21">
        <f>(IF(L95=$L$2,1,0)+IF(M95=$M$2,1,0)+IF(N95=$N$2,1,0)+IF(O95=$O$2,1,0)+IF(P95=$P$2,1,0)+IF(Q95=$Q$2,1,0)+IF(R95=$R$2,1,0)+IF(S95=$S$2,1,0))/(COUNTIF(L95:S95,"Yea")+COUNTIF(L95:S95,"Nay"))</f>
        <v>0.875</v>
      </c>
    </row>
    <row r="96" spans="1:23">
      <c r="A96" s="2" t="s">
        <v>124</v>
      </c>
      <c r="B96" s="3" t="s">
        <v>409</v>
      </c>
      <c r="C96" s="4" t="s">
        <v>404</v>
      </c>
      <c r="D96" s="5" t="s">
        <v>405</v>
      </c>
      <c r="E96" s="6" t="s">
        <v>397</v>
      </c>
      <c r="F96" s="7" t="s">
        <v>419</v>
      </c>
      <c r="G96" s="8" t="s">
        <v>397</v>
      </c>
      <c r="H96" s="9" t="s">
        <v>397</v>
      </c>
      <c r="I96" s="10" t="s">
        <v>398</v>
      </c>
      <c r="J96" s="11" t="s">
        <v>397</v>
      </c>
      <c r="K96" s="12" t="s">
        <v>397</v>
      </c>
      <c r="L96" s="20" t="s">
        <v>398</v>
      </c>
      <c r="M96" s="14" t="s">
        <v>398</v>
      </c>
      <c r="N96" s="15" t="s">
        <v>398</v>
      </c>
      <c r="O96" s="20" t="s">
        <v>398</v>
      </c>
      <c r="P96" s="17" t="s">
        <v>398</v>
      </c>
      <c r="Q96" s="18" t="s">
        <v>419</v>
      </c>
      <c r="R96" s="19" t="s">
        <v>397</v>
      </c>
      <c r="S96" s="20" t="s">
        <v>397</v>
      </c>
      <c r="T96" s="21">
        <f>(IF(E96=$E$2,1,0)+IF(F96=$F$2,1,0)+IF(G96=$G$2,1,0)+IF(H96=$H$2,1,0)+IF(I96=$I$2,1,0)+IF(J96=$J$2,1,0)+IF(K96=$K$2,1,0)+IF(L96=$L$2,1,0)+IF(M96=$M$2,1,0)+IF(N96=$N$2,1,0)+IF(O96=$O$2,1,0)+IF(P96=$P$2,1,0)+IF(Q96=$Q$2,1,0)+IF(R96=$R$2,1,0)+IF(S96=$S$2,1,0))/COUNTA(E96:S96)</f>
        <v>0.66666666666666663</v>
      </c>
      <c r="U96" s="21">
        <f>(IF(E96=$E$2,1,0)+IF(F96=$F$2,1,0)+IF(G96=$G$2,1,0)+IF(H96=$H$2,1,0)+IF(I96=$I$2,1,0)+IF(J96=$J$2,1,0)+IF(K96=$K$2,1,0)+IF(L96=$L$2,1,0)+IF(M96=$M$2,1,0)+IF(N96=$N$2,1,0)+IF(O96=$O$2,1,0)+IF(P96=$P$2,1,0)+IF(Q96=$Q$2,1,0)+IF(R96=$R$2,1,0)+IF(S96=$S$2,1,0))/(COUNTIF(E96:S96,"Yea")+COUNTIF(E96:S96,"Nay"))</f>
        <v>0.76923076923076927</v>
      </c>
      <c r="V96" s="21">
        <f>(IF(E96=$E$2,1,0)+IF(F96=$F$2,1,0)+IF(G96=$G$2,1,0)+IF(H96=$H$2,1,0)+IF(I96=$I$2,1,0)+IF(J96=$J$2,1,0)+IF(K96=$K$2,1,0))/(COUNTIF(E96:K96,"Yea")+COUNTIF(E96:K96,"Nay"))</f>
        <v>0.83333333333333337</v>
      </c>
      <c r="W96" s="21">
        <f>(IF(L96=$L$2,1,0)+IF(M96=$M$2,1,0)+IF(N96=$N$2,1,0)+IF(O96=$O$2,1,0)+IF(P96=$P$2,1,0)+IF(Q96=$Q$2,1,0)+IF(R96=$R$2,1,0)+IF(S96=$S$2,1,0))/(COUNTIF(L96:S96,"Yea")+COUNTIF(L96:S96,"Nay"))</f>
        <v>0.7142857142857143</v>
      </c>
    </row>
    <row r="97" spans="1:23">
      <c r="A97" s="2" t="s">
        <v>163</v>
      </c>
      <c r="B97" s="3" t="s">
        <v>403</v>
      </c>
      <c r="C97" s="4" t="s">
        <v>241</v>
      </c>
      <c r="D97" s="5" t="s">
        <v>405</v>
      </c>
      <c r="E97" s="6" t="s">
        <v>397</v>
      </c>
      <c r="F97" s="7" t="s">
        <v>397</v>
      </c>
      <c r="G97" s="20" t="s">
        <v>23</v>
      </c>
      <c r="H97" s="20" t="s">
        <v>23</v>
      </c>
      <c r="I97" s="20" t="s">
        <v>419</v>
      </c>
      <c r="J97" s="11" t="s">
        <v>419</v>
      </c>
      <c r="K97" s="12" t="s">
        <v>397</v>
      </c>
      <c r="L97" s="20" t="s">
        <v>419</v>
      </c>
      <c r="M97" s="14" t="s">
        <v>397</v>
      </c>
      <c r="N97" s="15" t="s">
        <v>398</v>
      </c>
      <c r="O97" s="16" t="s">
        <v>398</v>
      </c>
      <c r="P97" s="17" t="s">
        <v>419</v>
      </c>
      <c r="Q97" s="18" t="s">
        <v>419</v>
      </c>
      <c r="R97" s="19" t="s">
        <v>398</v>
      </c>
      <c r="S97" s="20" t="s">
        <v>398</v>
      </c>
      <c r="T97" s="21">
        <f>(IF(E97=$E$2,1,0)+IF(F97=$F$2,1,0)+IF(G97=$G$2,1,0)+IF(H97=$H$2,1,0)+IF(I97=$I$2,1,0)+IF(J97=$J$2,1,0)+IF(K97=$K$2,1,0)+IF(L97=$L$2,1,0)+IF(M97=$M$2,1,0)+IF(N97=$N$2,1,0)+IF(O97=$O$2,1,0)+IF(P97=$P$2,1,0)+IF(Q97=$Q$2,1,0)+IF(R97=$R$2,1,0)+IF(S97=$S$2,1,0))/COUNTA(E97:S97)</f>
        <v>0.4</v>
      </c>
      <c r="U97" s="21">
        <f>(IF(E97=$E$2,1,0)+IF(F97=$F$2,1,0)+IF(G97=$G$2,1,0)+IF(H97=$H$2,1,0)+IF(I97=$I$2,1,0)+IF(J97=$J$2,1,0)+IF(K97=$K$2,1,0)+IF(L97=$L$2,1,0)+IF(M97=$M$2,1,0)+IF(N97=$N$2,1,0)+IF(O97=$O$2,1,0)+IF(P97=$P$2,1,0)+IF(Q97=$Q$2,1,0)+IF(R97=$R$2,1,0)+IF(S97=$S$2,1,0))/(COUNTIF(E97:S97,"Yea")+COUNTIF(E97:S97,"Nay"))</f>
        <v>0.75</v>
      </c>
      <c r="V97" s="21">
        <f>(IF(E97=$E$2,1,0)+IF(F97=$F$2,1,0)+IF(G97=$G$2,1,0)+IF(H97=$H$2,1,0)+IF(I97=$I$2,1,0)+IF(J97=$J$2,1,0)+IF(K97=$K$2,1,0))/(COUNTIF(E97:K97,"Yea")+COUNTIF(E97:K97,"Nay"))</f>
        <v>0.66666666666666663</v>
      </c>
      <c r="W97" s="21">
        <f>(IF(L97=$L$2,1,0)+IF(M97=$M$2,1,0)+IF(N97=$N$2,1,0)+IF(O97=$O$2,1,0)+IF(P97=$P$2,1,0)+IF(Q97=$Q$2,1,0)+IF(R97=$R$2,1,0)+IF(S97=$S$2,1,0))/(COUNTIF(L97:S97,"Yea")+COUNTIF(L97:S97,"Nay"))</f>
        <v>0.8</v>
      </c>
    </row>
    <row r="98" spans="1:23">
      <c r="A98" s="2" t="s">
        <v>166</v>
      </c>
      <c r="B98" s="3" t="s">
        <v>403</v>
      </c>
      <c r="C98" s="4" t="s">
        <v>427</v>
      </c>
      <c r="D98" s="5" t="s">
        <v>405</v>
      </c>
      <c r="E98" s="6" t="s">
        <v>398</v>
      </c>
      <c r="F98" s="7" t="s">
        <v>419</v>
      </c>
      <c r="G98" s="8" t="s">
        <v>397</v>
      </c>
      <c r="H98" s="9" t="s">
        <v>397</v>
      </c>
      <c r="I98" s="20" t="s">
        <v>23</v>
      </c>
      <c r="J98" s="11" t="s">
        <v>397</v>
      </c>
      <c r="K98" s="12" t="s">
        <v>397</v>
      </c>
      <c r="L98" s="13" t="s">
        <v>397</v>
      </c>
      <c r="M98" s="14" t="s">
        <v>398</v>
      </c>
      <c r="N98" s="15" t="s">
        <v>397</v>
      </c>
      <c r="O98" s="20" t="s">
        <v>23</v>
      </c>
      <c r="P98" s="17" t="s">
        <v>398</v>
      </c>
      <c r="Q98" s="18" t="s">
        <v>398</v>
      </c>
      <c r="R98" s="19" t="s">
        <v>398</v>
      </c>
      <c r="S98" s="20" t="s">
        <v>397</v>
      </c>
      <c r="T98" s="21">
        <f>(IF(E98=$E$2,1,0)+IF(F98=$F$2,1,0)+IF(G98=$G$2,1,0)+IF(H98=$H$2,1,0)+IF(I98=$I$2,1,0)+IF(J98=$J$2,1,0)+IF(K98=$K$2,1,0)+IF(L98=$L$2,1,0)+IF(M98=$M$2,1,0)+IF(N98=$N$2,1,0)+IF(O98=$O$2,1,0)+IF(P98=$P$2,1,0)+IF(Q98=$Q$2,1,0)+IF(R98=$R$2,1,0)+IF(S98=$S$2,1,0))/COUNTA(E98:S98)</f>
        <v>0.6</v>
      </c>
      <c r="U98" s="21">
        <f>(IF(E98=$E$2,1,0)+IF(F98=$F$2,1,0)+IF(G98=$G$2,1,0)+IF(H98=$H$2,1,0)+IF(I98=$I$2,1,0)+IF(J98=$J$2,1,0)+IF(K98=$K$2,1,0)+IF(L98=$L$2,1,0)+IF(M98=$M$2,1,0)+IF(N98=$N$2,1,0)+IF(O98=$O$2,1,0)+IF(P98=$P$2,1,0)+IF(Q98=$Q$2,1,0)+IF(R98=$R$2,1,0)+IF(S98=$S$2,1,0))/(COUNTIF(E98:S98,"Yea")+COUNTIF(E98:S98,"Nay"))</f>
        <v>0.75</v>
      </c>
      <c r="V98" s="21">
        <f>(IF(E98=$E$2,1,0)+IF(F98=$F$2,1,0)+IF(G98=$G$2,1,0)+IF(H98=$H$2,1,0)+IF(I98=$I$2,1,0)+IF(J98=$J$2,1,0)+IF(K98=$K$2,1,0))/(COUNTIF(E98:K98,"Yea")+COUNTIF(E98:K98,"Nay"))</f>
        <v>1</v>
      </c>
      <c r="W98" s="21">
        <f>(IF(L98=$L$2,1,0)+IF(M98=$M$2,1,0)+IF(N98=$N$2,1,0)+IF(O98=$O$2,1,0)+IF(P98=$P$2,1,0)+IF(Q98=$Q$2,1,0)+IF(R98=$R$2,1,0)+IF(S98=$S$2,1,0))/(COUNTIF(L98:S98,"Yea")+COUNTIF(L98:S98,"Nay"))</f>
        <v>0.5714285714285714</v>
      </c>
    </row>
    <row r="99" spans="1:23">
      <c r="A99" s="2" t="s">
        <v>411</v>
      </c>
      <c r="B99" s="3" t="s">
        <v>412</v>
      </c>
      <c r="C99" s="4" t="s">
        <v>413</v>
      </c>
      <c r="D99" s="5" t="s">
        <v>405</v>
      </c>
      <c r="E99" s="6" t="s">
        <v>398</v>
      </c>
      <c r="F99" s="7" t="s">
        <v>398</v>
      </c>
      <c r="G99" s="8" t="s">
        <v>397</v>
      </c>
      <c r="H99" s="9" t="s">
        <v>397</v>
      </c>
      <c r="I99" s="10" t="s">
        <v>398</v>
      </c>
      <c r="J99" s="11" t="s">
        <v>397</v>
      </c>
      <c r="K99" s="12" t="s">
        <v>397</v>
      </c>
      <c r="L99" s="13" t="s">
        <v>398</v>
      </c>
      <c r="M99" s="14" t="s">
        <v>397</v>
      </c>
      <c r="N99" s="15" t="s">
        <v>398</v>
      </c>
      <c r="O99" s="16" t="s">
        <v>397</v>
      </c>
      <c r="P99" s="17" t="s">
        <v>398</v>
      </c>
      <c r="Q99" s="18" t="s">
        <v>398</v>
      </c>
      <c r="R99" s="19" t="s">
        <v>397</v>
      </c>
      <c r="S99" s="20" t="s">
        <v>398</v>
      </c>
      <c r="T99" s="21">
        <f>(IF(E99=$E$2,1,0)+IF(F99=$F$2,1,0)+IF(G99=$G$2,1,0)+IF(H99=$H$2,1,0)+IF(I99=$I$2,1,0)+IF(J99=$J$2,1,0)+IF(K99=$K$2,1,0)+IF(L99=$L$2,1,0)+IF(M99=$M$2,1,0)+IF(N99=$N$2,1,0)+IF(O99=$O$2,1,0)+IF(P99=$P$2,1,0)+IF(Q99=$Q$2,1,0)+IF(R99=$R$2,1,0)+IF(S99=$S$2,1,0))/COUNTA(E99:S99)</f>
        <v>0.73333333333333328</v>
      </c>
      <c r="U99" s="21">
        <f>(IF(E99=$E$2,1,0)+IF(F99=$F$2,1,0)+IF(G99=$G$2,1,0)+IF(H99=$H$2,1,0)+IF(I99=$I$2,1,0)+IF(J99=$J$2,1,0)+IF(K99=$K$2,1,0)+IF(L99=$L$2,1,0)+IF(M99=$M$2,1,0)+IF(N99=$N$2,1,0)+IF(O99=$O$2,1,0)+IF(P99=$P$2,1,0)+IF(Q99=$Q$2,1,0)+IF(R99=$R$2,1,0)+IF(S99=$S$2,1,0))/(COUNTIF(E99:S99,"Yea")+COUNTIF(E99:S99,"Nay"))</f>
        <v>0.73333333333333328</v>
      </c>
      <c r="V99" s="21">
        <f>(IF(E99=$E$2,1,0)+IF(F99=$F$2,1,0)+IF(G99=$G$2,1,0)+IF(H99=$H$2,1,0)+IF(I99=$I$2,1,0)+IF(J99=$J$2,1,0)+IF(K99=$K$2,1,0))/(COUNTIF(E99:K99,"Yea")+COUNTIF(E99:K99,"Nay"))</f>
        <v>0.8571428571428571</v>
      </c>
      <c r="W99" s="21">
        <f>(IF(L99=$L$2,1,0)+IF(M99=$M$2,1,0)+IF(N99=$N$2,1,0)+IF(O99=$O$2,1,0)+IF(P99=$P$2,1,0)+IF(Q99=$Q$2,1,0)+IF(R99=$R$2,1,0)+IF(S99=$S$2,1,0))/(COUNTIF(L99:S99,"Yea")+COUNTIF(L99:S99,"Nay"))</f>
        <v>0.625</v>
      </c>
    </row>
    <row r="100" spans="1:23">
      <c r="A100" s="2" t="s">
        <v>208</v>
      </c>
      <c r="B100" s="3" t="s">
        <v>430</v>
      </c>
      <c r="C100" s="4" t="s">
        <v>416</v>
      </c>
      <c r="D100" s="5" t="s">
        <v>405</v>
      </c>
      <c r="E100" s="6" t="s">
        <v>397</v>
      </c>
      <c r="F100" s="7" t="s">
        <v>397</v>
      </c>
      <c r="G100" s="8" t="s">
        <v>397</v>
      </c>
      <c r="H100" s="9" t="s">
        <v>397</v>
      </c>
      <c r="I100" s="10" t="s">
        <v>398</v>
      </c>
      <c r="J100" s="11" t="s">
        <v>397</v>
      </c>
      <c r="K100" s="12" t="s">
        <v>397</v>
      </c>
      <c r="L100" s="13" t="s">
        <v>397</v>
      </c>
      <c r="M100" s="14" t="s">
        <v>398</v>
      </c>
      <c r="N100" s="15" t="s">
        <v>398</v>
      </c>
      <c r="O100" s="16" t="s">
        <v>397</v>
      </c>
      <c r="P100" s="17" t="s">
        <v>397</v>
      </c>
      <c r="Q100" s="18" t="s">
        <v>398</v>
      </c>
      <c r="R100" s="19" t="s">
        <v>398</v>
      </c>
      <c r="S100" s="20" t="s">
        <v>398</v>
      </c>
      <c r="T100" s="21">
        <f>(IF(E100=$E$2,1,0)+IF(F100=$F$2,1,0)+IF(G100=$G$2,1,0)+IF(H100=$H$2,1,0)+IF(I100=$I$2,1,0)+IF(J100=$J$2,1,0)+IF(K100=$K$2,1,0)+IF(L100=$L$2,1,0)+IF(M100=$M$2,1,0)+IF(N100=$N$2,1,0)+IF(O100=$O$2,1,0)+IF(P100=$P$2,1,0)+IF(Q100=$Q$2,1,0)+IF(R100=$R$2,1,0)+IF(S100=$S$2,1,0))/COUNTA(E100:S100)</f>
        <v>0.73333333333333328</v>
      </c>
      <c r="U100" s="21">
        <f>(IF(E100=$E$2,1,0)+IF(F100=$F$2,1,0)+IF(G100=$G$2,1,0)+IF(H100=$H$2,1,0)+IF(I100=$I$2,1,0)+IF(J100=$J$2,1,0)+IF(K100=$K$2,1,0)+IF(L100=$L$2,1,0)+IF(M100=$M$2,1,0)+IF(N100=$N$2,1,0)+IF(O100=$O$2,1,0)+IF(P100=$P$2,1,0)+IF(Q100=$Q$2,1,0)+IF(R100=$R$2,1,0)+IF(S100=$S$2,1,0))/(COUNTIF(E100:S100,"Yea")+COUNTIF(E100:S100,"Nay"))</f>
        <v>0.73333333333333328</v>
      </c>
      <c r="V100" s="21">
        <f>(IF(E100=$E$2,1,0)+IF(F100=$F$2,1,0)+IF(G100=$G$2,1,0)+IF(H100=$H$2,1,0)+IF(I100=$I$2,1,0)+IF(J100=$J$2,1,0)+IF(K100=$K$2,1,0))/(COUNTIF(E100:K100,"Yea")+COUNTIF(E100:K100,"Nay"))</f>
        <v>0.8571428571428571</v>
      </c>
      <c r="W100" s="21">
        <f>(IF(L100=$L$2,1,0)+IF(M100=$M$2,1,0)+IF(N100=$N$2,1,0)+IF(O100=$O$2,1,0)+IF(P100=$P$2,1,0)+IF(Q100=$Q$2,1,0)+IF(R100=$R$2,1,0)+IF(S100=$S$2,1,0))/(COUNTIF(L100:S100,"Yea")+COUNTIF(L100:S100,"Nay"))</f>
        <v>0.625</v>
      </c>
    </row>
    <row r="101" spans="1:23">
      <c r="A101" s="2" t="s">
        <v>211</v>
      </c>
      <c r="B101" s="3" t="s">
        <v>409</v>
      </c>
      <c r="C101" s="4" t="s">
        <v>473</v>
      </c>
      <c r="D101" s="5" t="s">
        <v>405</v>
      </c>
      <c r="E101" s="20" t="s">
        <v>397</v>
      </c>
      <c r="F101" s="20" t="s">
        <v>397</v>
      </c>
      <c r="G101" s="20" t="s">
        <v>397</v>
      </c>
      <c r="H101" s="20" t="s">
        <v>397</v>
      </c>
      <c r="I101" s="10" t="s">
        <v>398</v>
      </c>
      <c r="J101" s="11" t="s">
        <v>397</v>
      </c>
      <c r="K101" s="12" t="s">
        <v>397</v>
      </c>
      <c r="L101" s="20" t="s">
        <v>397</v>
      </c>
      <c r="M101" s="20" t="s">
        <v>397</v>
      </c>
      <c r="N101" s="20" t="s">
        <v>398</v>
      </c>
      <c r="O101" s="20" t="s">
        <v>398</v>
      </c>
      <c r="P101" s="20" t="s">
        <v>398</v>
      </c>
      <c r="Q101" s="20" t="s">
        <v>398</v>
      </c>
      <c r="R101" s="20" t="s">
        <v>398</v>
      </c>
      <c r="S101" s="20" t="s">
        <v>397</v>
      </c>
      <c r="T101" s="21">
        <f>(IF(E101=$E$2,1,0)+IF(F101=$F$2,1,0)+IF(G101=$G$2,1,0)+IF(H101=$H$2,1,0)+IF(I101=$I$2,1,0)+IF(J101=$J$2,1,0)+IF(K101=$K$2,1,0)+IF(L101=$L$2,1,0)+IF(M101=$M$2,1,0)+IF(N101=$N$2,1,0)+IF(O101=$O$2,1,0)+IF(P101=$P$2,1,0)+IF(Q101=$Q$2,1,0)+IF(R101=$R$2,1,0)+IF(S101=$S$2,1,0))/COUNTA(E101:S101)</f>
        <v>0.73333333333333328</v>
      </c>
      <c r="U101" s="21">
        <f>(IF(E101=$E$2,1,0)+IF(F101=$F$2,1,0)+IF(G101=$G$2,1,0)+IF(H101=$H$2,1,0)+IF(I101=$I$2,1,0)+IF(J101=$J$2,1,0)+IF(K101=$K$2,1,0)+IF(L101=$L$2,1,0)+IF(M101=$M$2,1,0)+IF(N101=$N$2,1,0)+IF(O101=$O$2,1,0)+IF(P101=$P$2,1,0)+IF(Q101=$Q$2,1,0)+IF(R101=$R$2,1,0)+IF(S101=$S$2,1,0))/(COUNTIF(E101:S101,"Yea")+COUNTIF(E101:S101,"Nay"))</f>
        <v>0.73333333333333328</v>
      </c>
      <c r="V101" s="21">
        <f>(IF(E101=$E$2,1,0)+IF(F101=$F$2,1,0)+IF(G101=$G$2,1,0)+IF(H101=$H$2,1,0)+IF(I101=$I$2,1,0)+IF(J101=$J$2,1,0)+IF(K101=$K$2,1,0))/(COUNTIF(E101:K101,"Yea")+COUNTIF(E101:K101,"Nay"))</f>
        <v>0.8571428571428571</v>
      </c>
      <c r="W101" s="21">
        <f>(IF(L101=$L$2,1,0)+IF(M101=$M$2,1,0)+IF(N101=$N$2,1,0)+IF(O101=$O$2,1,0)+IF(P101=$P$2,1,0)+IF(Q101=$Q$2,1,0)+IF(R101=$R$2,1,0)+IF(S101=$S$2,1,0))/(COUNTIF(L101:S101,"Yea")+COUNTIF(L101:S101,"Nay"))</f>
        <v>0.625</v>
      </c>
    </row>
    <row r="102" spans="1:23">
      <c r="A102" s="2" t="s">
        <v>246</v>
      </c>
      <c r="B102" s="3" t="s">
        <v>400</v>
      </c>
      <c r="C102" s="4" t="s">
        <v>422</v>
      </c>
      <c r="D102" s="5" t="s">
        <v>405</v>
      </c>
      <c r="E102" s="6" t="s">
        <v>398</v>
      </c>
      <c r="F102" s="7" t="s">
        <v>398</v>
      </c>
      <c r="G102" s="8" t="s">
        <v>397</v>
      </c>
      <c r="H102" s="9" t="s">
        <v>397</v>
      </c>
      <c r="I102" s="10" t="s">
        <v>398</v>
      </c>
      <c r="J102" s="11" t="s">
        <v>397</v>
      </c>
      <c r="K102" s="12" t="s">
        <v>397</v>
      </c>
      <c r="L102" s="13" t="s">
        <v>398</v>
      </c>
      <c r="M102" s="14" t="s">
        <v>397</v>
      </c>
      <c r="N102" s="15" t="s">
        <v>398</v>
      </c>
      <c r="O102" s="16" t="s">
        <v>397</v>
      </c>
      <c r="P102" s="17" t="s">
        <v>398</v>
      </c>
      <c r="Q102" s="18" t="s">
        <v>398</v>
      </c>
      <c r="R102" s="19" t="s">
        <v>398</v>
      </c>
      <c r="S102" s="20" t="s">
        <v>397</v>
      </c>
      <c r="T102" s="21">
        <f>(IF(E102=$E$2,1,0)+IF(F102=$F$2,1,0)+IF(G102=$G$2,1,0)+IF(H102=$H$2,1,0)+IF(I102=$I$2,1,0)+IF(J102=$J$2,1,0)+IF(K102=$K$2,1,0)+IF(L102=$L$2,1,0)+IF(M102=$M$2,1,0)+IF(N102=$N$2,1,0)+IF(O102=$O$2,1,0)+IF(P102=$P$2,1,0)+IF(Q102=$Q$2,1,0)+IF(R102=$R$2,1,0)+IF(S102=$S$2,1,0))/COUNTA(E102:S102)</f>
        <v>0.73333333333333328</v>
      </c>
      <c r="U102" s="21">
        <f>(IF(E102=$E$2,1,0)+IF(F102=$F$2,1,0)+IF(G102=$G$2,1,0)+IF(H102=$H$2,1,0)+IF(I102=$I$2,1,0)+IF(J102=$J$2,1,0)+IF(K102=$K$2,1,0)+IF(L102=$L$2,1,0)+IF(M102=$M$2,1,0)+IF(N102=$N$2,1,0)+IF(O102=$O$2,1,0)+IF(P102=$P$2,1,0)+IF(Q102=$Q$2,1,0)+IF(R102=$R$2,1,0)+IF(S102=$S$2,1,0))/(COUNTIF(E102:S102,"Yea")+COUNTIF(E102:S102,"Nay"))</f>
        <v>0.73333333333333328</v>
      </c>
      <c r="V102" s="21">
        <f>(IF(E102=$E$2,1,0)+IF(F102=$F$2,1,0)+IF(G102=$G$2,1,0)+IF(H102=$H$2,1,0)+IF(I102=$I$2,1,0)+IF(J102=$J$2,1,0)+IF(K102=$K$2,1,0))/(COUNTIF(E102:K102,"Yea")+COUNTIF(E102:K102,"Nay"))</f>
        <v>0.8571428571428571</v>
      </c>
      <c r="W102" s="21">
        <f>(IF(L102=$L$2,1,0)+IF(M102=$M$2,1,0)+IF(N102=$N$2,1,0)+IF(O102=$O$2,1,0)+IF(P102=$P$2,1,0)+IF(Q102=$Q$2,1,0)+IF(R102=$R$2,1,0)+IF(S102=$S$2,1,0))/(COUNTIF(L102:S102,"Yea")+COUNTIF(L102:S102,"Nay"))</f>
        <v>0.625</v>
      </c>
    </row>
    <row r="103" spans="1:23">
      <c r="A103" s="2" t="s">
        <v>129</v>
      </c>
      <c r="B103" s="3" t="s">
        <v>403</v>
      </c>
      <c r="C103" s="4" t="s">
        <v>456</v>
      </c>
      <c r="D103" s="5" t="s">
        <v>405</v>
      </c>
      <c r="E103" s="6" t="s">
        <v>398</v>
      </c>
      <c r="F103" s="7" t="s">
        <v>397</v>
      </c>
      <c r="G103" s="8" t="s">
        <v>397</v>
      </c>
      <c r="H103" s="9" t="s">
        <v>397</v>
      </c>
      <c r="I103" s="10" t="s">
        <v>397</v>
      </c>
      <c r="J103" s="11" t="s">
        <v>397</v>
      </c>
      <c r="K103" s="12" t="s">
        <v>397</v>
      </c>
      <c r="L103" s="13" t="s">
        <v>397</v>
      </c>
      <c r="M103" s="14" t="s">
        <v>398</v>
      </c>
      <c r="N103" s="15" t="s">
        <v>397</v>
      </c>
      <c r="O103" s="16" t="s">
        <v>398</v>
      </c>
      <c r="P103" s="17" t="s">
        <v>397</v>
      </c>
      <c r="Q103" s="18" t="s">
        <v>398</v>
      </c>
      <c r="R103" s="19" t="s">
        <v>398</v>
      </c>
      <c r="S103" s="20" t="s">
        <v>398</v>
      </c>
      <c r="T103" s="21">
        <f>(IF(E103=$E$2,1,0)+IF(F103=$F$2,1,0)+IF(G103=$G$2,1,0)+IF(H103=$H$2,1,0)+IF(I103=$I$2,1,0)+IF(J103=$J$2,1,0)+IF(K103=$K$2,1,0)+IF(L103=$L$2,1,0)+IF(M103=$M$2,1,0)+IF(N103=$N$2,1,0)+IF(O103=$O$2,1,0)+IF(P103=$P$2,1,0)+IF(Q103=$Q$2,1,0)+IF(R103=$R$2,1,0)+IF(S103=$S$2,1,0))/COUNTA(E103:S103)</f>
        <v>0.73333333333333328</v>
      </c>
      <c r="U103" s="21">
        <f>(IF(E103=$E$2,1,0)+IF(F103=$F$2,1,0)+IF(G103=$G$2,1,0)+IF(H103=$H$2,1,0)+IF(I103=$I$2,1,0)+IF(J103=$J$2,1,0)+IF(K103=$K$2,1,0)+IF(L103=$L$2,1,0)+IF(M103=$M$2,1,0)+IF(N103=$N$2,1,0)+IF(O103=$O$2,1,0)+IF(P103=$P$2,1,0)+IF(Q103=$Q$2,1,0)+IF(R103=$R$2,1,0)+IF(S103=$S$2,1,0))/(COUNTIF(E103:S103,"Yea")+COUNTIF(E103:S103,"Nay"))</f>
        <v>0.73333333333333328</v>
      </c>
      <c r="V103" s="21">
        <f>(IF(E103=$E$2,1,0)+IF(F103=$F$2,1,0)+IF(G103=$G$2,1,0)+IF(H103=$H$2,1,0)+IF(I103=$I$2,1,0)+IF(J103=$J$2,1,0)+IF(K103=$K$2,1,0))/(COUNTIF(E103:K103,"Yea")+COUNTIF(E103:K103,"Nay"))</f>
        <v>0.8571428571428571</v>
      </c>
      <c r="W103" s="21">
        <f>(IF(L103=$L$2,1,0)+IF(M103=$M$2,1,0)+IF(N103=$N$2,1,0)+IF(O103=$O$2,1,0)+IF(P103=$P$2,1,0)+IF(Q103=$Q$2,1,0)+IF(R103=$R$2,1,0)+IF(S103=$S$2,1,0))/(COUNTIF(L103:S103,"Yea")+COUNTIF(L103:S103,"Nay"))</f>
        <v>0.625</v>
      </c>
    </row>
    <row r="104" spans="1:23">
      <c r="A104" s="2" t="s">
        <v>87</v>
      </c>
      <c r="B104" s="3" t="s">
        <v>403</v>
      </c>
      <c r="C104" s="4" t="s">
        <v>427</v>
      </c>
      <c r="D104" s="5" t="s">
        <v>405</v>
      </c>
      <c r="E104" s="6" t="s">
        <v>398</v>
      </c>
      <c r="F104" s="7" t="s">
        <v>398</v>
      </c>
      <c r="G104" s="8" t="s">
        <v>397</v>
      </c>
      <c r="H104" s="9" t="s">
        <v>397</v>
      </c>
      <c r="I104" s="10" t="s">
        <v>398</v>
      </c>
      <c r="J104" s="11" t="s">
        <v>397</v>
      </c>
      <c r="K104" s="12" t="s">
        <v>397</v>
      </c>
      <c r="L104" s="20" t="s">
        <v>397</v>
      </c>
      <c r="M104" s="14" t="s">
        <v>397</v>
      </c>
      <c r="N104" s="15" t="s">
        <v>398</v>
      </c>
      <c r="O104" s="16" t="s">
        <v>398</v>
      </c>
      <c r="P104" s="17" t="s">
        <v>398</v>
      </c>
      <c r="Q104" s="18" t="s">
        <v>398</v>
      </c>
      <c r="R104" s="19" t="s">
        <v>398</v>
      </c>
      <c r="S104" s="20" t="s">
        <v>397</v>
      </c>
      <c r="T104" s="21">
        <f>(IF(E104=$E$2,1,0)+IF(F104=$F$2,1,0)+IF(G104=$G$2,1,0)+IF(H104=$H$2,1,0)+IF(I104=$I$2,1,0)+IF(J104=$J$2,1,0)+IF(K104=$K$2,1,0)+IF(L104=$L$2,1,0)+IF(M104=$M$2,1,0)+IF(N104=$N$2,1,0)+IF(O104=$O$2,1,0)+IF(P104=$P$2,1,0)+IF(Q104=$Q$2,1,0)+IF(R104=$R$2,1,0)+IF(S104=$S$2,1,0))/COUNTA(E104:S104)</f>
        <v>0.73333333333333328</v>
      </c>
      <c r="U104" s="21">
        <f>(IF(E104=$E$2,1,0)+IF(F104=$F$2,1,0)+IF(G104=$G$2,1,0)+IF(H104=$H$2,1,0)+IF(I104=$I$2,1,0)+IF(J104=$J$2,1,0)+IF(K104=$K$2,1,0)+IF(L104=$L$2,1,0)+IF(M104=$M$2,1,0)+IF(N104=$N$2,1,0)+IF(O104=$O$2,1,0)+IF(P104=$P$2,1,0)+IF(Q104=$Q$2,1,0)+IF(R104=$R$2,1,0)+IF(S104=$S$2,1,0))/(COUNTIF(E104:S104,"Yea")+COUNTIF(E104:S104,"Nay"))</f>
        <v>0.73333333333333328</v>
      </c>
      <c r="V104" s="21">
        <f>(IF(E104=$E$2,1,0)+IF(F104=$F$2,1,0)+IF(G104=$G$2,1,0)+IF(H104=$H$2,1,0)+IF(I104=$I$2,1,0)+IF(J104=$J$2,1,0)+IF(K104=$K$2,1,0))/(COUNTIF(E104:K104,"Yea")+COUNTIF(E104:K104,"Nay"))</f>
        <v>0.8571428571428571</v>
      </c>
      <c r="W104" s="21">
        <f>(IF(L104=$L$2,1,0)+IF(M104=$M$2,1,0)+IF(N104=$N$2,1,0)+IF(O104=$O$2,1,0)+IF(P104=$P$2,1,0)+IF(Q104=$Q$2,1,0)+IF(R104=$R$2,1,0)+IF(S104=$S$2,1,0))/(COUNTIF(L104:S104,"Yea")+COUNTIF(L104:S104,"Nay"))</f>
        <v>0.625</v>
      </c>
    </row>
    <row r="105" spans="1:23">
      <c r="A105" s="2" t="s">
        <v>106</v>
      </c>
      <c r="B105" s="3" t="s">
        <v>403</v>
      </c>
      <c r="C105" s="4" t="s">
        <v>422</v>
      </c>
      <c r="D105" s="5" t="s">
        <v>405</v>
      </c>
      <c r="E105" s="6" t="s">
        <v>398</v>
      </c>
      <c r="F105" s="7" t="s">
        <v>397</v>
      </c>
      <c r="G105" s="8" t="s">
        <v>397</v>
      </c>
      <c r="H105" s="9" t="s">
        <v>397</v>
      </c>
      <c r="I105" s="10" t="s">
        <v>397</v>
      </c>
      <c r="J105" s="11" t="s">
        <v>397</v>
      </c>
      <c r="K105" s="12" t="s">
        <v>397</v>
      </c>
      <c r="L105" s="13" t="s">
        <v>398</v>
      </c>
      <c r="M105" s="14" t="s">
        <v>397</v>
      </c>
      <c r="N105" s="15" t="s">
        <v>398</v>
      </c>
      <c r="O105" s="16" t="s">
        <v>397</v>
      </c>
      <c r="P105" s="17" t="s">
        <v>398</v>
      </c>
      <c r="Q105" s="18" t="s">
        <v>398</v>
      </c>
      <c r="R105" s="19" t="s">
        <v>397</v>
      </c>
      <c r="S105" s="20" t="s">
        <v>398</v>
      </c>
      <c r="T105" s="21">
        <f>(IF(E105=$E$2,1,0)+IF(F105=$F$2,1,0)+IF(G105=$G$2,1,0)+IF(H105=$H$2,1,0)+IF(I105=$I$2,1,0)+IF(J105=$J$2,1,0)+IF(K105=$K$2,1,0)+IF(L105=$L$2,1,0)+IF(M105=$M$2,1,0)+IF(N105=$N$2,1,0)+IF(O105=$O$2,1,0)+IF(P105=$P$2,1,0)+IF(Q105=$Q$2,1,0)+IF(R105=$R$2,1,0)+IF(S105=$S$2,1,0))/COUNTA(E105:S105)</f>
        <v>0.73333333333333328</v>
      </c>
      <c r="U105" s="21">
        <f>(IF(E105=$E$2,1,0)+IF(F105=$F$2,1,0)+IF(G105=$G$2,1,0)+IF(H105=$H$2,1,0)+IF(I105=$I$2,1,0)+IF(J105=$J$2,1,0)+IF(K105=$K$2,1,0)+IF(L105=$L$2,1,0)+IF(M105=$M$2,1,0)+IF(N105=$N$2,1,0)+IF(O105=$O$2,1,0)+IF(P105=$P$2,1,0)+IF(Q105=$Q$2,1,0)+IF(R105=$R$2,1,0)+IF(S105=$S$2,1,0))/(COUNTIF(E105:S105,"Yea")+COUNTIF(E105:S105,"Nay"))</f>
        <v>0.73333333333333328</v>
      </c>
      <c r="V105" s="21">
        <f>(IF(E105=$E$2,1,0)+IF(F105=$F$2,1,0)+IF(G105=$G$2,1,0)+IF(H105=$H$2,1,0)+IF(I105=$I$2,1,0)+IF(J105=$J$2,1,0)+IF(K105=$K$2,1,0))/(COUNTIF(E105:K105,"Yea")+COUNTIF(E105:K105,"Nay"))</f>
        <v>0.8571428571428571</v>
      </c>
      <c r="W105" s="21">
        <f>(IF(L105=$L$2,1,0)+IF(M105=$M$2,1,0)+IF(N105=$N$2,1,0)+IF(O105=$O$2,1,0)+IF(P105=$P$2,1,0)+IF(Q105=$Q$2,1,0)+IF(R105=$R$2,1,0)+IF(S105=$S$2,1,0))/(COUNTIF(L105:S105,"Yea")+COUNTIF(L105:S105,"Nay"))</f>
        <v>0.625</v>
      </c>
    </row>
    <row r="106" spans="1:23">
      <c r="A106" s="2" t="s">
        <v>326</v>
      </c>
      <c r="B106" s="3" t="s">
        <v>403</v>
      </c>
      <c r="C106" s="4" t="s">
        <v>431</v>
      </c>
      <c r="D106" s="5" t="s">
        <v>405</v>
      </c>
      <c r="E106" s="6" t="s">
        <v>397</v>
      </c>
      <c r="F106" s="7" t="s">
        <v>397</v>
      </c>
      <c r="G106" s="8" t="s">
        <v>397</v>
      </c>
      <c r="H106" s="9" t="s">
        <v>397</v>
      </c>
      <c r="I106" s="10" t="s">
        <v>397</v>
      </c>
      <c r="J106" s="11" t="s">
        <v>397</v>
      </c>
      <c r="K106" s="12" t="s">
        <v>397</v>
      </c>
      <c r="L106" s="13" t="s">
        <v>398</v>
      </c>
      <c r="M106" s="20" t="s">
        <v>419</v>
      </c>
      <c r="N106" s="15" t="s">
        <v>398</v>
      </c>
      <c r="O106" s="16" t="s">
        <v>397</v>
      </c>
      <c r="P106" s="17" t="s">
        <v>419</v>
      </c>
      <c r="Q106" s="18" t="s">
        <v>398</v>
      </c>
      <c r="R106" s="20" t="s">
        <v>23</v>
      </c>
      <c r="S106" s="20" t="s">
        <v>23</v>
      </c>
      <c r="T106" s="21">
        <f>(IF(E106=$E$2,1,0)+IF(F106=$F$2,1,0)+IF(G106=$G$2,1,0)+IF(H106=$H$2,1,0)+IF(I106=$I$2,1,0)+IF(J106=$J$2,1,0)+IF(K106=$K$2,1,0)+IF(L106=$L$2,1,0)+IF(M106=$M$2,1,0)+IF(N106=$N$2,1,0)+IF(O106=$O$2,1,0)+IF(P106=$P$2,1,0)+IF(Q106=$Q$2,1,0)+IF(R106=$R$2,1,0)+IF(S106=$S$2,1,0))/COUNTA(E106:S106)</f>
        <v>0.53333333333333333</v>
      </c>
      <c r="U106" s="21">
        <f>(IF(E106=$E$2,1,0)+IF(F106=$F$2,1,0)+IF(G106=$G$2,1,0)+IF(H106=$H$2,1,0)+IF(I106=$I$2,1,0)+IF(J106=$J$2,1,0)+IF(K106=$K$2,1,0)+IF(L106=$L$2,1,0)+IF(M106=$M$2,1,0)+IF(N106=$N$2,1,0)+IF(O106=$O$2,1,0)+IF(P106=$P$2,1,0)+IF(Q106=$Q$2,1,0)+IF(R106=$R$2,1,0)+IF(S106=$S$2,1,0))/(COUNTIF(E106:S106,"Yea")+COUNTIF(E106:S106,"Nay"))</f>
        <v>0.72727272727272729</v>
      </c>
      <c r="V106" s="21">
        <f>(IF(E106=$E$2,1,0)+IF(F106=$F$2,1,0)+IF(G106=$G$2,1,0)+IF(H106=$H$2,1,0)+IF(I106=$I$2,1,0)+IF(J106=$J$2,1,0)+IF(K106=$K$2,1,0))/(COUNTIF(E106:K106,"Yea")+COUNTIF(E106:K106,"Nay"))</f>
        <v>0.7142857142857143</v>
      </c>
      <c r="W106" s="21">
        <f>(IF(L106=$L$2,1,0)+IF(M106=$M$2,1,0)+IF(N106=$N$2,1,0)+IF(O106=$O$2,1,0)+IF(P106=$P$2,1,0)+IF(Q106=$Q$2,1,0)+IF(R106=$R$2,1,0)+IF(S106=$S$2,1,0))/(COUNTIF(L106:S106,"Yea")+COUNTIF(L106:S106,"Nay"))</f>
        <v>0.75</v>
      </c>
    </row>
    <row r="107" spans="1:23">
      <c r="A107" s="2" t="s">
        <v>217</v>
      </c>
      <c r="B107" s="3" t="s">
        <v>403</v>
      </c>
      <c r="C107" s="4" t="s">
        <v>303</v>
      </c>
      <c r="D107" s="5" t="s">
        <v>405</v>
      </c>
      <c r="E107" s="6" t="s">
        <v>398</v>
      </c>
      <c r="F107" s="7" t="s">
        <v>397</v>
      </c>
      <c r="G107" s="20" t="s">
        <v>419</v>
      </c>
      <c r="H107" s="20" t="s">
        <v>419</v>
      </c>
      <c r="I107" s="20" t="s">
        <v>398</v>
      </c>
      <c r="J107" s="11" t="s">
        <v>397</v>
      </c>
      <c r="K107" s="12" t="s">
        <v>419</v>
      </c>
      <c r="L107" s="20" t="s">
        <v>23</v>
      </c>
      <c r="M107" s="14" t="s">
        <v>398</v>
      </c>
      <c r="N107" s="20" t="s">
        <v>23</v>
      </c>
      <c r="O107" s="16" t="s">
        <v>397</v>
      </c>
      <c r="P107" s="17" t="s">
        <v>397</v>
      </c>
      <c r="Q107" s="18" t="s">
        <v>23</v>
      </c>
      <c r="R107" s="20" t="s">
        <v>419</v>
      </c>
      <c r="S107" s="20" t="s">
        <v>419</v>
      </c>
      <c r="T107" s="21">
        <f>(IF(E107=$E$2,1,0)+IF(F107=$F$2,1,0)+IF(G107=$G$2,1,0)+IF(H107=$H$2,1,0)+IF(I107=$I$2,1,0)+IF(J107=$J$2,1,0)+IF(K107=$K$2,1,0)+IF(L107=$L$2,1,0)+IF(M107=$M$2,1,0)+IF(N107=$N$2,1,0)+IF(O107=$O$2,1,0)+IF(P107=$P$2,1,0)+IF(Q107=$Q$2,1,0)+IF(R107=$R$2,1,0)+IF(S107=$S$2,1,0))/COUNTA(E107:S107)</f>
        <v>0.33333333333333331</v>
      </c>
      <c r="U107" s="21">
        <f>(IF(E107=$E$2,1,0)+IF(F107=$F$2,1,0)+IF(G107=$G$2,1,0)+IF(H107=$H$2,1,0)+IF(I107=$I$2,1,0)+IF(J107=$J$2,1,0)+IF(K107=$K$2,1,0)+IF(L107=$L$2,1,0)+IF(M107=$M$2,1,0)+IF(N107=$N$2,1,0)+IF(O107=$O$2,1,0)+IF(P107=$P$2,1,0)+IF(Q107=$Q$2,1,0)+IF(R107=$R$2,1,0)+IF(S107=$S$2,1,0))/(COUNTIF(E107:S107,"Yea")+COUNTIF(E107:S107,"Nay"))</f>
        <v>0.7142857142857143</v>
      </c>
      <c r="V107" s="21">
        <f>(IF(E107=$E$2,1,0)+IF(F107=$F$2,1,0)+IF(G107=$G$2,1,0)+IF(H107=$H$2,1,0)+IF(I107=$I$2,1,0)+IF(J107=$J$2,1,0)+IF(K107=$K$2,1,0))/(COUNTIF(E107:K107,"Yea")+COUNTIF(E107:K107,"Nay"))</f>
        <v>1</v>
      </c>
      <c r="W107" s="21">
        <f>(IF(L107=$L$2,1,0)+IF(M107=$M$2,1,0)+IF(N107=$N$2,1,0)+IF(O107=$O$2,1,0)+IF(P107=$P$2,1,0)+IF(Q107=$Q$2,1,0)+IF(R107=$R$2,1,0)+IF(S107=$S$2,1,0))/(COUNTIF(L107:S107,"Yea")+COUNTIF(L107:S107,"Nay"))</f>
        <v>0.33333333333333331</v>
      </c>
    </row>
    <row r="108" spans="1:23">
      <c r="A108" s="2" t="s">
        <v>115</v>
      </c>
      <c r="B108" s="3" t="s">
        <v>412</v>
      </c>
      <c r="C108" s="4" t="s">
        <v>456</v>
      </c>
      <c r="D108" s="5" t="s">
        <v>405</v>
      </c>
      <c r="E108" s="6" t="s">
        <v>398</v>
      </c>
      <c r="F108" s="20" t="s">
        <v>23</v>
      </c>
      <c r="L108" s="13" t="s">
        <v>398</v>
      </c>
      <c r="M108" s="14" t="s">
        <v>398</v>
      </c>
      <c r="N108" s="15" t="s">
        <v>398</v>
      </c>
      <c r="O108" s="16" t="s">
        <v>397</v>
      </c>
      <c r="P108" s="17" t="s">
        <v>397</v>
      </c>
      <c r="Q108" s="18" t="s">
        <v>398</v>
      </c>
      <c r="T108" s="21">
        <f>(IF(E108=$E$2,1,0)+IF(F108=$F$2,1,0)+IF(G108=$G$2,1,0)+IF(H108=$H$2,1,0)+IF(I108=$I$2,1,0)+IF(J108=$J$2,1,0)+IF(K108=$K$2,1,0)+IF(L108=$L$2,1,0)+IF(M108=$M$2,1,0)+IF(N108=$N$2,1,0)+IF(O108=$O$2,1,0)+IF(P108=$P$2,1,0)+IF(Q108=$Q$2,1,0)+IF(R108=$R$2,1,0)+IF(S108=$S$2,1,0))/COUNTA(E108:S108)</f>
        <v>0.625</v>
      </c>
      <c r="U108" s="21">
        <f>(IF(E108=$E$2,1,0)+IF(F108=$F$2,1,0)+IF(G108=$G$2,1,0)+IF(H108=$H$2,1,0)+IF(I108=$I$2,1,0)+IF(J108=$J$2,1,0)+IF(K108=$K$2,1,0)+IF(L108=$L$2,1,0)+IF(M108=$M$2,1,0)+IF(N108=$N$2,1,0)+IF(O108=$O$2,1,0)+IF(P108=$P$2,1,0)+IF(Q108=$Q$2,1,0)+IF(R108=$R$2,1,0)+IF(S108=$S$2,1,0))/(COUNTIF(E108:S108,"Yea")+COUNTIF(E108:S108,"Nay"))</f>
        <v>0.7142857142857143</v>
      </c>
      <c r="V108" s="21">
        <f>(IF(E108=$E$2,1,0)+IF(F108=$F$2,1,0)+IF(G108=$G$2,1,0)+IF(H108=$H$2,1,0)+IF(I108=$I$2,1,0)+IF(J108=$J$2,1,0)+IF(K108=$K$2,1,0))/(COUNTIF(E108:K108,"Yea")+COUNTIF(E108:K108,"Nay"))</f>
        <v>1</v>
      </c>
      <c r="W108" s="21">
        <f>(IF(L108=$L$2,1,0)+IF(M108=$M$2,1,0)+IF(N108=$N$2,1,0)+IF(O108=$O$2,1,0)+IF(P108=$P$2,1,0)+IF(Q108=$Q$2,1,0)+IF(R108=$R$2,1,0)+IF(S108=$S$2,1,0))/(COUNTIF(L108:S108,"Yea")+COUNTIF(L108:S108,"Nay"))</f>
        <v>0.66666666666666663</v>
      </c>
    </row>
    <row r="109" spans="1:23">
      <c r="A109" s="2" t="s">
        <v>122</v>
      </c>
      <c r="B109" s="3" t="s">
        <v>403</v>
      </c>
      <c r="C109" s="4" t="s">
        <v>416</v>
      </c>
      <c r="D109" s="5" t="s">
        <v>405</v>
      </c>
      <c r="E109" s="6" t="s">
        <v>397</v>
      </c>
      <c r="F109" s="20" t="s">
        <v>398</v>
      </c>
      <c r="G109" s="20" t="s">
        <v>23</v>
      </c>
      <c r="H109" s="20" t="s">
        <v>23</v>
      </c>
      <c r="I109" s="20" t="s">
        <v>23</v>
      </c>
      <c r="J109" s="20" t="s">
        <v>397</v>
      </c>
      <c r="K109" s="20" t="s">
        <v>397</v>
      </c>
      <c r="L109" s="20" t="s">
        <v>23</v>
      </c>
      <c r="M109" s="14" t="s">
        <v>398</v>
      </c>
      <c r="N109" s="20" t="s">
        <v>23</v>
      </c>
      <c r="O109" s="16" t="s">
        <v>398</v>
      </c>
      <c r="P109" s="20" t="s">
        <v>398</v>
      </c>
      <c r="Q109" s="20" t="s">
        <v>419</v>
      </c>
      <c r="R109" s="20" t="s">
        <v>419</v>
      </c>
      <c r="S109" s="20" t="s">
        <v>419</v>
      </c>
      <c r="T109" s="21">
        <f>(IF(E109=$E$2,1,0)+IF(F109=$F$2,1,0)+IF(G109=$G$2,1,0)+IF(H109=$H$2,1,0)+IF(I109=$I$2,1,0)+IF(J109=$J$2,1,0)+IF(K109=$K$2,1,0)+IF(L109=$L$2,1,0)+IF(M109=$M$2,1,0)+IF(N109=$N$2,1,0)+IF(O109=$O$2,1,0)+IF(P109=$P$2,1,0)+IF(Q109=$Q$2,1,0)+IF(R109=$R$2,1,0)+IF(S109=$S$2,1,0))/COUNTA(E109:S109)</f>
        <v>0.33333333333333331</v>
      </c>
      <c r="U109" s="21">
        <f>(IF(E109=$E$2,1,0)+IF(F109=$F$2,1,0)+IF(G109=$G$2,1,0)+IF(H109=$H$2,1,0)+IF(I109=$I$2,1,0)+IF(J109=$J$2,1,0)+IF(K109=$K$2,1,0)+IF(L109=$L$2,1,0)+IF(M109=$M$2,1,0)+IF(N109=$N$2,1,0)+IF(O109=$O$2,1,0)+IF(P109=$P$2,1,0)+IF(Q109=$Q$2,1,0)+IF(R109=$R$2,1,0)+IF(S109=$S$2,1,0))/(COUNTIF(E109:S109,"Yea")+COUNTIF(E109:S109,"Nay"))</f>
        <v>0.7142857142857143</v>
      </c>
      <c r="V109" s="21">
        <f>(IF(E109=$E$2,1,0)+IF(F109=$F$2,1,0)+IF(G109=$G$2,1,0)+IF(H109=$H$2,1,0)+IF(I109=$I$2,1,0)+IF(J109=$J$2,1,0)+IF(K109=$K$2,1,0))/(COUNTIF(E109:K109,"Yea")+COUNTIF(E109:K109,"Nay"))</f>
        <v>0.5</v>
      </c>
      <c r="W109" s="21">
        <f>(IF(L109=$L$2,1,0)+IF(M109=$M$2,1,0)+IF(N109=$N$2,1,0)+IF(O109=$O$2,1,0)+IF(P109=$P$2,1,0)+IF(Q109=$Q$2,1,0)+IF(R109=$R$2,1,0)+IF(S109=$S$2,1,0))/(COUNTIF(L109:S109,"Yea")+COUNTIF(L109:S109,"Nay"))</f>
        <v>1</v>
      </c>
    </row>
    <row r="110" spans="1:23">
      <c r="A110" s="2" t="s">
        <v>78</v>
      </c>
      <c r="B110" s="3" t="s">
        <v>409</v>
      </c>
      <c r="C110" s="4" t="s">
        <v>458</v>
      </c>
      <c r="D110" s="5" t="s">
        <v>405</v>
      </c>
      <c r="E110" s="6" t="s">
        <v>398</v>
      </c>
      <c r="F110" s="7" t="s">
        <v>23</v>
      </c>
      <c r="G110" s="8" t="s">
        <v>397</v>
      </c>
      <c r="H110" s="20" t="s">
        <v>397</v>
      </c>
      <c r="I110" s="10" t="s">
        <v>23</v>
      </c>
      <c r="J110" s="11" t="s">
        <v>23</v>
      </c>
      <c r="L110" s="20" t="s">
        <v>23</v>
      </c>
      <c r="M110" s="14" t="s">
        <v>398</v>
      </c>
      <c r="N110" s="20" t="s">
        <v>23</v>
      </c>
      <c r="O110" s="16" t="s">
        <v>397</v>
      </c>
      <c r="P110" s="17" t="s">
        <v>23</v>
      </c>
      <c r="Q110" s="18" t="s">
        <v>23</v>
      </c>
      <c r="R110" s="19" t="s">
        <v>398</v>
      </c>
      <c r="S110" s="20" t="s">
        <v>397</v>
      </c>
      <c r="T110" s="21">
        <f>(IF(E110=$E$2,1,0)+IF(F110=$F$2,1,0)+IF(G110=$G$2,1,0)+IF(H110=$H$2,1,0)+IF(I110=$I$2,1,0)+IF(J110=$J$2,1,0)+IF(K110=$K$2,1,0)+IF(L110=$L$2,1,0)+IF(M110=$M$2,1,0)+IF(N110=$N$2,1,0)+IF(O110=$O$2,1,0)+IF(P110=$P$2,1,0)+IF(Q110=$Q$2,1,0)+IF(R110=$R$2,1,0)+IF(S110=$S$2,1,0))/COUNTA(E110:S110)</f>
        <v>0.35714285714285715</v>
      </c>
      <c r="U110" s="21">
        <f>(IF(E110=$E$2,1,0)+IF(F110=$F$2,1,0)+IF(G110=$G$2,1,0)+IF(H110=$H$2,1,0)+IF(I110=$I$2,1,0)+IF(J110=$J$2,1,0)+IF(K110=$K$2,1,0)+IF(L110=$L$2,1,0)+IF(M110=$M$2,1,0)+IF(N110=$N$2,1,0)+IF(O110=$O$2,1,0)+IF(P110=$P$2,1,0)+IF(Q110=$Q$2,1,0)+IF(R110=$R$2,1,0)+IF(S110=$S$2,1,0))/(COUNTIF(E110:S110,"Yea")+COUNTIF(E110:S110,"Nay"))</f>
        <v>0.7142857142857143</v>
      </c>
      <c r="V110" s="21">
        <f>(IF(E110=$E$2,1,0)+IF(F110=$F$2,1,0)+IF(G110=$G$2,1,0)+IF(H110=$H$2,1,0)+IF(I110=$I$2,1,0)+IF(J110=$J$2,1,0)+IF(K110=$K$2,1,0))/(COUNTIF(E110:K110,"Yea")+COUNTIF(E110:K110,"Nay"))</f>
        <v>1</v>
      </c>
      <c r="W110" s="21">
        <f>(IF(L110=$L$2,1,0)+IF(M110=$M$2,1,0)+IF(N110=$N$2,1,0)+IF(O110=$O$2,1,0)+IF(P110=$P$2,1,0)+IF(Q110=$Q$2,1,0)+IF(R110=$R$2,1,0)+IF(S110=$S$2,1,0))/(COUNTIF(L110:S110,"Yea")+COUNTIF(L110:S110,"Nay"))</f>
        <v>0.5</v>
      </c>
    </row>
    <row r="111" spans="1:23">
      <c r="A111" s="2" t="s">
        <v>96</v>
      </c>
      <c r="B111" s="3" t="s">
        <v>403</v>
      </c>
      <c r="C111" s="4" t="s">
        <v>458</v>
      </c>
      <c r="D111" s="5" t="s">
        <v>405</v>
      </c>
      <c r="E111" s="20" t="s">
        <v>419</v>
      </c>
      <c r="F111" s="7" t="s">
        <v>398</v>
      </c>
      <c r="G111" s="8" t="s">
        <v>419</v>
      </c>
      <c r="H111" s="20" t="s">
        <v>419</v>
      </c>
      <c r="I111" s="10" t="s">
        <v>398</v>
      </c>
      <c r="J111" s="11" t="s">
        <v>419</v>
      </c>
      <c r="K111" s="12" t="s">
        <v>419</v>
      </c>
      <c r="L111" s="20" t="s">
        <v>419</v>
      </c>
      <c r="M111" s="20" t="s">
        <v>397</v>
      </c>
      <c r="N111" s="20" t="s">
        <v>419</v>
      </c>
      <c r="O111" s="16" t="s">
        <v>398</v>
      </c>
      <c r="P111" s="17" t="s">
        <v>419</v>
      </c>
      <c r="Q111" s="20" t="s">
        <v>398</v>
      </c>
      <c r="R111" s="20" t="s">
        <v>398</v>
      </c>
      <c r="S111" s="20" t="s">
        <v>398</v>
      </c>
      <c r="T111" s="21">
        <f>(IF(E111=$E$2,1,0)+IF(F111=$F$2,1,0)+IF(G111=$G$2,1,0)+IF(H111=$H$2,1,0)+IF(I111=$I$2,1,0)+IF(J111=$J$2,1,0)+IF(K111=$K$2,1,0)+IF(L111=$L$2,1,0)+IF(M111=$M$2,1,0)+IF(N111=$N$2,1,0)+IF(O111=$O$2,1,0)+IF(P111=$P$2,1,0)+IF(Q111=$Q$2,1,0)+IF(R111=$R$2,1,0)+IF(S111=$S$2,1,0))/COUNTA(E111:S111)</f>
        <v>0.33333333333333331</v>
      </c>
      <c r="U111" s="21">
        <f>(IF(E111=$E$2,1,0)+IF(F111=$F$2,1,0)+IF(G111=$G$2,1,0)+IF(H111=$H$2,1,0)+IF(I111=$I$2,1,0)+IF(J111=$J$2,1,0)+IF(K111=$K$2,1,0)+IF(L111=$L$2,1,0)+IF(M111=$M$2,1,0)+IF(N111=$N$2,1,0)+IF(O111=$O$2,1,0)+IF(P111=$P$2,1,0)+IF(Q111=$Q$2,1,0)+IF(R111=$R$2,1,0)+IF(S111=$S$2,1,0))/(COUNTIF(E111:S111,"Yea")+COUNTIF(E111:S111,"Nay"))</f>
        <v>0.7142857142857143</v>
      </c>
      <c r="V111" s="21">
        <f>(IF(E111=$E$2,1,0)+IF(F111=$F$2,1,0)+IF(G111=$G$2,1,0)+IF(H111=$H$2,1,0)+IF(I111=$I$2,1,0)+IF(J111=$J$2,1,0)+IF(K111=$K$2,1,0))/(COUNTIF(E111:K111,"Yea")+COUNTIF(E111:K111,"Nay"))</f>
        <v>0.5</v>
      </c>
      <c r="W111" s="21">
        <f>(IF(L111=$L$2,1,0)+IF(M111=$M$2,1,0)+IF(N111=$N$2,1,0)+IF(O111=$O$2,1,0)+IF(P111=$P$2,1,0)+IF(Q111=$Q$2,1,0)+IF(R111=$R$2,1,0)+IF(S111=$S$2,1,0))/(COUNTIF(L111:S111,"Yea")+COUNTIF(L111:S111,"Nay"))</f>
        <v>0.8</v>
      </c>
    </row>
    <row r="112" spans="1:23">
      <c r="A112" s="2" t="s">
        <v>454</v>
      </c>
      <c r="B112" s="3" t="s">
        <v>430</v>
      </c>
      <c r="C112" s="4" t="s">
        <v>453</v>
      </c>
      <c r="D112" s="5" t="s">
        <v>396</v>
      </c>
      <c r="E112" s="6" t="s">
        <v>397</v>
      </c>
      <c r="F112" s="7" t="s">
        <v>397</v>
      </c>
      <c r="G112" s="8" t="s">
        <v>398</v>
      </c>
      <c r="H112" s="9" t="s">
        <v>398</v>
      </c>
      <c r="I112" s="20" t="s">
        <v>419</v>
      </c>
      <c r="J112" s="11" t="s">
        <v>397</v>
      </c>
      <c r="K112" s="12" t="s">
        <v>419</v>
      </c>
      <c r="L112" s="20" t="s">
        <v>419</v>
      </c>
      <c r="M112" s="14" t="s">
        <v>398</v>
      </c>
      <c r="N112" s="15" t="s">
        <v>398</v>
      </c>
      <c r="O112" s="16" t="s">
        <v>398</v>
      </c>
      <c r="P112" s="17" t="s">
        <v>398</v>
      </c>
      <c r="Q112" s="18" t="s">
        <v>398</v>
      </c>
      <c r="R112" s="20" t="s">
        <v>419</v>
      </c>
      <c r="S112" s="20" t="s">
        <v>419</v>
      </c>
      <c r="T112" s="21">
        <f>(IF(E112=$E$2,1,0)+IF(F112=$F$2,1,0)+IF(G112=$G$2,1,0)+IF(H112=$H$2,1,0)+IF(I112=$I$2,1,0)+IF(J112=$J$2,1,0)+IF(K112=$K$2,1,0)+IF(L112=$L$2,1,0)+IF(M112=$M$2,1,0)+IF(N112=$N$2,1,0)+IF(O112=$O$2,1,0)+IF(P112=$P$2,1,0)+IF(Q112=$Q$2,1,0)+IF(R112=$R$2,1,0)+IF(S112=$S$2,1,0))/COUNTA(E112:S112)</f>
        <v>0.46666666666666667</v>
      </c>
      <c r="U112" s="21">
        <f>(IF(E112=$E$2,1,0)+IF(F112=$F$2,1,0)+IF(G112=$G$2,1,0)+IF(H112=$H$2,1,0)+IF(I112=$I$2,1,0)+IF(J112=$J$2,1,0)+IF(K112=$K$2,1,0)+IF(L112=$L$2,1,0)+IF(M112=$M$2,1,0)+IF(N112=$N$2,1,0)+IF(O112=$O$2,1,0)+IF(P112=$P$2,1,0)+IF(Q112=$Q$2,1,0)+IF(R112=$R$2,1,0)+IF(S112=$S$2,1,0))/(COUNTIF(E112:S112,"Yea")+COUNTIF(E112:S112,"Nay"))</f>
        <v>0.7</v>
      </c>
      <c r="V112" s="21">
        <f>(IF(E112=$E$2,1,0)+IF(F112=$F$2,1,0)+IF(G112=$G$2,1,0)+IF(H112=$H$2,1,0)+IF(I112=$I$2,1,0)+IF(J112=$J$2,1,0)+IF(K112=$K$2,1,0))/(COUNTIF(E112:K112,"Yea")+COUNTIF(E112:K112,"Nay"))</f>
        <v>0.4</v>
      </c>
      <c r="W112" s="21">
        <f>(IF(L112=$L$2,1,0)+IF(M112=$M$2,1,0)+IF(N112=$N$2,1,0)+IF(O112=$O$2,1,0)+IF(P112=$P$2,1,0)+IF(Q112=$Q$2,1,0)+IF(R112=$R$2,1,0)+IF(S112=$S$2,1,0))/(COUNTIF(L112:S112,"Yea")+COUNTIF(L112:S112,"Nay"))</f>
        <v>1</v>
      </c>
    </row>
    <row r="113" spans="1:23">
      <c r="A113" s="2" t="s">
        <v>350</v>
      </c>
      <c r="B113" s="3" t="s">
        <v>403</v>
      </c>
      <c r="C113" s="4" t="s">
        <v>473</v>
      </c>
      <c r="D113" s="5" t="s">
        <v>405</v>
      </c>
      <c r="E113" s="6" t="s">
        <v>397</v>
      </c>
      <c r="F113" s="7" t="s">
        <v>397</v>
      </c>
      <c r="G113" s="8" t="s">
        <v>419</v>
      </c>
      <c r="H113" s="20" t="s">
        <v>419</v>
      </c>
      <c r="I113" s="20" t="s">
        <v>23</v>
      </c>
      <c r="J113" s="11" t="s">
        <v>397</v>
      </c>
      <c r="K113" s="12" t="s">
        <v>397</v>
      </c>
      <c r="L113" s="13" t="s">
        <v>397</v>
      </c>
      <c r="M113" s="14" t="s">
        <v>397</v>
      </c>
      <c r="N113" s="15" t="s">
        <v>398</v>
      </c>
      <c r="O113" s="16" t="s">
        <v>398</v>
      </c>
      <c r="P113" s="17" t="s">
        <v>398</v>
      </c>
      <c r="Q113" s="18" t="s">
        <v>398</v>
      </c>
      <c r="R113" s="20" t="s">
        <v>419</v>
      </c>
      <c r="S113" s="20" t="s">
        <v>419</v>
      </c>
      <c r="T113" s="21">
        <f>(IF(E113=$E$2,1,0)+IF(F113=$F$2,1,0)+IF(G113=$G$2,1,0)+IF(H113=$H$2,1,0)+IF(I113=$I$2,1,0)+IF(J113=$J$2,1,0)+IF(K113=$K$2,1,0)+IF(L113=$L$2,1,0)+IF(M113=$M$2,1,0)+IF(N113=$N$2,1,0)+IF(O113=$O$2,1,0)+IF(P113=$P$2,1,0)+IF(Q113=$Q$2,1,0)+IF(R113=$R$2,1,0)+IF(S113=$S$2,1,0))/COUNTA(E113:S113)</f>
        <v>0.46666666666666667</v>
      </c>
      <c r="U113" s="21">
        <f>(IF(E113=$E$2,1,0)+IF(F113=$F$2,1,0)+IF(G113=$G$2,1,0)+IF(H113=$H$2,1,0)+IF(I113=$I$2,1,0)+IF(J113=$J$2,1,0)+IF(K113=$K$2,1,0)+IF(L113=$L$2,1,0)+IF(M113=$M$2,1,0)+IF(N113=$N$2,1,0)+IF(O113=$O$2,1,0)+IF(P113=$P$2,1,0)+IF(Q113=$Q$2,1,0)+IF(R113=$R$2,1,0)+IF(S113=$S$2,1,0))/(COUNTIF(E113:S113,"Yea")+COUNTIF(E113:S113,"Nay"))</f>
        <v>0.7</v>
      </c>
      <c r="V113" s="21">
        <f>(IF(E113=$E$2,1,0)+IF(F113=$F$2,1,0)+IF(G113=$G$2,1,0)+IF(H113=$H$2,1,0)+IF(I113=$I$2,1,0)+IF(J113=$J$2,1,0)+IF(K113=$K$2,1,0))/(COUNTIF(E113:K113,"Yea")+COUNTIF(E113:K113,"Nay"))</f>
        <v>0.75</v>
      </c>
      <c r="W113" s="21">
        <f>(IF(L113=$L$2,1,0)+IF(M113=$M$2,1,0)+IF(N113=$N$2,1,0)+IF(O113=$O$2,1,0)+IF(P113=$P$2,1,0)+IF(Q113=$Q$2,1,0)+IF(R113=$R$2,1,0)+IF(S113=$S$2,1,0))/(COUNTIF(L113:S113,"Yea")+COUNTIF(L113:S113,"Nay"))</f>
        <v>0.66666666666666663</v>
      </c>
    </row>
    <row r="114" spans="1:23">
      <c r="A114" s="2" t="s">
        <v>278</v>
      </c>
      <c r="B114" s="3" t="s">
        <v>412</v>
      </c>
      <c r="C114" s="4" t="s">
        <v>473</v>
      </c>
      <c r="D114" s="5" t="s">
        <v>405</v>
      </c>
      <c r="E114" s="6" t="s">
        <v>398</v>
      </c>
      <c r="F114" s="7" t="s">
        <v>397</v>
      </c>
      <c r="G114" s="8" t="s">
        <v>397</v>
      </c>
      <c r="H114" s="9" t="s">
        <v>397</v>
      </c>
      <c r="I114" s="10" t="s">
        <v>397</v>
      </c>
      <c r="J114" s="11" t="s">
        <v>419</v>
      </c>
      <c r="K114" s="12" t="s">
        <v>419</v>
      </c>
      <c r="L114" s="13" t="s">
        <v>397</v>
      </c>
      <c r="M114" s="20" t="s">
        <v>419</v>
      </c>
      <c r="N114" s="15" t="s">
        <v>397</v>
      </c>
      <c r="O114" s="20" t="s">
        <v>419</v>
      </c>
      <c r="P114" s="17" t="s">
        <v>419</v>
      </c>
      <c r="Q114" s="18" t="s">
        <v>398</v>
      </c>
      <c r="R114" s="19" t="s">
        <v>398</v>
      </c>
      <c r="S114" s="20" t="s">
        <v>398</v>
      </c>
      <c r="T114" s="21">
        <f>(IF(E114=$E$2,1,0)+IF(F114=$F$2,1,0)+IF(G114=$G$2,1,0)+IF(H114=$H$2,1,0)+IF(I114=$I$2,1,0)+IF(J114=$J$2,1,0)+IF(K114=$K$2,1,0)+IF(L114=$L$2,1,0)+IF(M114=$M$2,1,0)+IF(N114=$N$2,1,0)+IF(O114=$O$2,1,0)+IF(P114=$P$2,1,0)+IF(Q114=$Q$2,1,0)+IF(R114=$R$2,1,0)+IF(S114=$S$2,1,0))/COUNTA(E114:S114)</f>
        <v>0.46666666666666667</v>
      </c>
      <c r="U114" s="21">
        <f>(IF(E114=$E$2,1,0)+IF(F114=$F$2,1,0)+IF(G114=$G$2,1,0)+IF(H114=$H$2,1,0)+IF(I114=$I$2,1,0)+IF(J114=$J$2,1,0)+IF(K114=$K$2,1,0)+IF(L114=$L$2,1,0)+IF(M114=$M$2,1,0)+IF(N114=$N$2,1,0)+IF(O114=$O$2,1,0)+IF(P114=$P$2,1,0)+IF(Q114=$Q$2,1,0)+IF(R114=$R$2,1,0)+IF(S114=$S$2,1,0))/(COUNTIF(E114:S114,"Yea")+COUNTIF(E114:S114,"Nay"))</f>
        <v>0.7</v>
      </c>
      <c r="V114" s="21">
        <f>(IF(E114=$E$2,1,0)+IF(F114=$F$2,1,0)+IF(G114=$G$2,1,0)+IF(H114=$H$2,1,0)+IF(I114=$I$2,1,0)+IF(J114=$J$2,1,0)+IF(K114=$K$2,1,0))/(COUNTIF(E114:K114,"Yea")+COUNTIF(E114:K114,"Nay"))</f>
        <v>0.8</v>
      </c>
      <c r="W114" s="21">
        <f>(IF(L114=$L$2,1,0)+IF(M114=$M$2,1,0)+IF(N114=$N$2,1,0)+IF(O114=$O$2,1,0)+IF(P114=$P$2,1,0)+IF(Q114=$Q$2,1,0)+IF(R114=$R$2,1,0)+IF(S114=$S$2,1,0))/(COUNTIF(L114:S114,"Yea")+COUNTIF(L114:S114,"Nay"))</f>
        <v>0.6</v>
      </c>
    </row>
    <row r="115" spans="1:23">
      <c r="A115" s="2" t="s">
        <v>296</v>
      </c>
      <c r="B115" s="3" t="s">
        <v>403</v>
      </c>
      <c r="C115" s="4" t="s">
        <v>473</v>
      </c>
      <c r="D115" s="5" t="s">
        <v>405</v>
      </c>
      <c r="E115" s="6" t="s">
        <v>397</v>
      </c>
      <c r="F115" s="7" t="s">
        <v>398</v>
      </c>
      <c r="G115" s="20" t="s">
        <v>397</v>
      </c>
      <c r="H115" s="20" t="s">
        <v>397</v>
      </c>
      <c r="I115" s="20" t="s">
        <v>419</v>
      </c>
      <c r="J115" s="20" t="s">
        <v>397</v>
      </c>
      <c r="K115" s="20" t="s">
        <v>419</v>
      </c>
      <c r="L115" s="13" t="s">
        <v>397</v>
      </c>
      <c r="M115" s="14" t="s">
        <v>398</v>
      </c>
      <c r="N115" s="15" t="s">
        <v>398</v>
      </c>
      <c r="O115" s="16" t="s">
        <v>398</v>
      </c>
      <c r="P115" s="17" t="s">
        <v>397</v>
      </c>
      <c r="Q115" s="18" t="s">
        <v>398</v>
      </c>
      <c r="R115" s="20" t="s">
        <v>398</v>
      </c>
      <c r="S115" s="20" t="s">
        <v>398</v>
      </c>
      <c r="T115" s="21">
        <f>(IF(E115=$E$2,1,0)+IF(F115=$F$2,1,0)+IF(G115=$G$2,1,0)+IF(H115=$H$2,1,0)+IF(I115=$I$2,1,0)+IF(J115=$J$2,1,0)+IF(K115=$K$2,1,0)+IF(L115=$L$2,1,0)+IF(M115=$M$2,1,0)+IF(N115=$N$2,1,0)+IF(O115=$O$2,1,0)+IF(P115=$P$2,1,0)+IF(Q115=$Q$2,1,0)+IF(R115=$R$2,1,0)+IF(S115=$S$2,1,0))/COUNTA(E115:S115)</f>
        <v>0.6</v>
      </c>
      <c r="U115" s="21">
        <f>(IF(E115=$E$2,1,0)+IF(F115=$F$2,1,0)+IF(G115=$G$2,1,0)+IF(H115=$H$2,1,0)+IF(I115=$I$2,1,0)+IF(J115=$J$2,1,0)+IF(K115=$K$2,1,0)+IF(L115=$L$2,1,0)+IF(M115=$M$2,1,0)+IF(N115=$N$2,1,0)+IF(O115=$O$2,1,0)+IF(P115=$P$2,1,0)+IF(Q115=$Q$2,1,0)+IF(R115=$R$2,1,0)+IF(S115=$S$2,1,0))/(COUNTIF(E115:S115,"Yea")+COUNTIF(E115:S115,"Nay"))</f>
        <v>0.69230769230769229</v>
      </c>
      <c r="V115" s="21">
        <f>(IF(E115=$E$2,1,0)+IF(F115=$F$2,1,0)+IF(G115=$G$2,1,0)+IF(H115=$H$2,1,0)+IF(I115=$I$2,1,0)+IF(J115=$J$2,1,0)+IF(K115=$K$2,1,0))/(COUNTIF(E115:K115,"Yea")+COUNTIF(E115:K115,"Nay"))</f>
        <v>0.6</v>
      </c>
      <c r="W115" s="21">
        <f>(IF(L115=$L$2,1,0)+IF(M115=$M$2,1,0)+IF(N115=$N$2,1,0)+IF(O115=$O$2,1,0)+IF(P115=$P$2,1,0)+IF(Q115=$Q$2,1,0)+IF(R115=$R$2,1,0)+IF(S115=$S$2,1,0))/(COUNTIF(L115:S115,"Yea")+COUNTIF(L115:S115,"Nay"))</f>
        <v>0.75</v>
      </c>
    </row>
    <row r="116" spans="1:23">
      <c r="A116" s="2" t="s">
        <v>198</v>
      </c>
      <c r="B116" s="3" t="s">
        <v>409</v>
      </c>
      <c r="C116" s="4" t="s">
        <v>446</v>
      </c>
      <c r="D116" s="5" t="s">
        <v>405</v>
      </c>
      <c r="E116" s="6" t="s">
        <v>397</v>
      </c>
      <c r="F116" s="7" t="s">
        <v>397</v>
      </c>
      <c r="G116" s="8" t="s">
        <v>397</v>
      </c>
      <c r="H116" s="9" t="s">
        <v>397</v>
      </c>
      <c r="I116" s="10" t="s">
        <v>398</v>
      </c>
      <c r="J116" s="11" t="s">
        <v>23</v>
      </c>
      <c r="K116" s="20" t="s">
        <v>397</v>
      </c>
      <c r="L116" s="13" t="s">
        <v>397</v>
      </c>
      <c r="M116" s="20" t="s">
        <v>397</v>
      </c>
      <c r="N116" s="15" t="s">
        <v>398</v>
      </c>
      <c r="O116" s="16" t="s">
        <v>397</v>
      </c>
      <c r="P116" s="17" t="s">
        <v>23</v>
      </c>
      <c r="Q116" s="18" t="s">
        <v>398</v>
      </c>
      <c r="R116" s="19" t="s">
        <v>398</v>
      </c>
      <c r="S116" s="20" t="s">
        <v>398</v>
      </c>
      <c r="T116" s="21">
        <f>(IF(E116=$E$2,1,0)+IF(F116=$F$2,1,0)+IF(G116=$G$2,1,0)+IF(H116=$H$2,1,0)+IF(I116=$I$2,1,0)+IF(J116=$J$2,1,0)+IF(K116=$K$2,1,0)+IF(L116=$L$2,1,0)+IF(M116=$M$2,1,0)+IF(N116=$N$2,1,0)+IF(O116=$O$2,1,0)+IF(P116=$P$2,1,0)+IF(Q116=$Q$2,1,0)+IF(R116=$R$2,1,0)+IF(S116=$S$2,1,0))/COUNTA(E116:S116)</f>
        <v>0.6</v>
      </c>
      <c r="U116" s="21">
        <f>(IF(E116=$E$2,1,0)+IF(F116=$F$2,1,0)+IF(G116=$G$2,1,0)+IF(H116=$H$2,1,0)+IF(I116=$I$2,1,0)+IF(J116=$J$2,1,0)+IF(K116=$K$2,1,0)+IF(L116=$L$2,1,0)+IF(M116=$M$2,1,0)+IF(N116=$N$2,1,0)+IF(O116=$O$2,1,0)+IF(P116=$P$2,1,0)+IF(Q116=$Q$2,1,0)+IF(R116=$R$2,1,0)+IF(S116=$S$2,1,0))/(COUNTIF(E116:S116,"Yea")+COUNTIF(E116:S116,"Nay"))</f>
        <v>0.69230769230769229</v>
      </c>
      <c r="V116" s="21">
        <f>(IF(E116=$E$2,1,0)+IF(F116=$F$2,1,0)+IF(G116=$G$2,1,0)+IF(H116=$H$2,1,0)+IF(I116=$I$2,1,0)+IF(J116=$J$2,1,0)+IF(K116=$K$2,1,0))/(COUNTIF(E116:K116,"Yea")+COUNTIF(E116:K116,"Nay"))</f>
        <v>0.83333333333333337</v>
      </c>
      <c r="W116" s="21">
        <f>(IF(L116=$L$2,1,0)+IF(M116=$M$2,1,0)+IF(N116=$N$2,1,0)+IF(O116=$O$2,1,0)+IF(P116=$P$2,1,0)+IF(Q116=$Q$2,1,0)+IF(R116=$R$2,1,0)+IF(S116=$S$2,1,0))/(COUNTIF(L116:S116,"Yea")+COUNTIF(L116:S116,"Nay"))</f>
        <v>0.5714285714285714</v>
      </c>
    </row>
    <row r="117" spans="1:23">
      <c r="A117" s="2" t="s">
        <v>127</v>
      </c>
      <c r="B117" s="3" t="s">
        <v>415</v>
      </c>
      <c r="C117" s="4" t="s">
        <v>458</v>
      </c>
      <c r="D117" s="5" t="s">
        <v>405</v>
      </c>
      <c r="E117" s="6" t="s">
        <v>397</v>
      </c>
      <c r="F117" s="7" t="s">
        <v>398</v>
      </c>
      <c r="G117" s="8" t="s">
        <v>397</v>
      </c>
      <c r="H117" s="9" t="s">
        <v>397</v>
      </c>
      <c r="I117" s="10" t="s">
        <v>398</v>
      </c>
      <c r="J117" s="11" t="s">
        <v>397</v>
      </c>
      <c r="K117" s="12" t="s">
        <v>23</v>
      </c>
      <c r="L117" s="13" t="s">
        <v>397</v>
      </c>
      <c r="M117" s="14" t="s">
        <v>419</v>
      </c>
      <c r="N117" s="15" t="s">
        <v>398</v>
      </c>
      <c r="O117" s="16" t="s">
        <v>398</v>
      </c>
      <c r="P117" s="17" t="s">
        <v>398</v>
      </c>
      <c r="Q117" s="20" t="s">
        <v>398</v>
      </c>
      <c r="R117" s="19" t="s">
        <v>397</v>
      </c>
      <c r="S117" s="20" t="s">
        <v>398</v>
      </c>
      <c r="T117" s="21">
        <f>(IF(E117=$E$2,1,0)+IF(F117=$F$2,1,0)+IF(G117=$G$2,1,0)+IF(H117=$H$2,1,0)+IF(I117=$I$2,1,0)+IF(J117=$J$2,1,0)+IF(K117=$K$2,1,0)+IF(L117=$L$2,1,0)+IF(M117=$M$2,1,0)+IF(N117=$N$2,1,0)+IF(O117=$O$2,1,0)+IF(P117=$P$2,1,0)+IF(Q117=$Q$2,1,0)+IF(R117=$R$2,1,0)+IF(S117=$S$2,1,0))/COUNTA(E117:S117)</f>
        <v>0.6</v>
      </c>
      <c r="U117" s="21">
        <f>(IF(E117=$E$2,1,0)+IF(F117=$F$2,1,0)+IF(G117=$G$2,1,0)+IF(H117=$H$2,1,0)+IF(I117=$I$2,1,0)+IF(J117=$J$2,1,0)+IF(K117=$K$2,1,0)+IF(L117=$L$2,1,0)+IF(M117=$M$2,1,0)+IF(N117=$N$2,1,0)+IF(O117=$O$2,1,0)+IF(P117=$P$2,1,0)+IF(Q117=$Q$2,1,0)+IF(R117=$R$2,1,0)+IF(S117=$S$2,1,0))/(COUNTIF(E117:S117,"Yea")+COUNTIF(E117:S117,"Nay"))</f>
        <v>0.69230769230769229</v>
      </c>
      <c r="V117" s="21">
        <f>(IF(E117=$E$2,1,0)+IF(F117=$F$2,1,0)+IF(G117=$G$2,1,0)+IF(H117=$H$2,1,0)+IF(I117=$I$2,1,0)+IF(J117=$J$2,1,0)+IF(K117=$K$2,1,0))/(COUNTIF(E117:K117,"Yea")+COUNTIF(E117:K117,"Nay"))</f>
        <v>0.66666666666666663</v>
      </c>
      <c r="W117" s="21">
        <f>(IF(L117=$L$2,1,0)+IF(M117=$M$2,1,0)+IF(N117=$N$2,1,0)+IF(O117=$O$2,1,0)+IF(P117=$P$2,1,0)+IF(Q117=$Q$2,1,0)+IF(R117=$R$2,1,0)+IF(S117=$S$2,1,0))/(COUNTIF(L117:S117,"Yea")+COUNTIF(L117:S117,"Nay"))</f>
        <v>0.7142857142857143</v>
      </c>
    </row>
    <row r="118" spans="1:23">
      <c r="A118" s="2" t="s">
        <v>164</v>
      </c>
      <c r="B118" s="3" t="s">
        <v>403</v>
      </c>
      <c r="C118" s="4" t="s">
        <v>303</v>
      </c>
      <c r="D118" s="5" t="s">
        <v>405</v>
      </c>
      <c r="E118" s="6" t="s">
        <v>398</v>
      </c>
      <c r="F118" s="7" t="s">
        <v>397</v>
      </c>
      <c r="G118" s="8" t="s">
        <v>397</v>
      </c>
      <c r="H118" s="9" t="s">
        <v>397</v>
      </c>
      <c r="I118" s="10" t="s">
        <v>397</v>
      </c>
      <c r="J118" s="20" t="s">
        <v>397</v>
      </c>
      <c r="K118" s="12" t="s">
        <v>419</v>
      </c>
      <c r="L118" s="13" t="s">
        <v>397</v>
      </c>
      <c r="M118" s="14" t="s">
        <v>397</v>
      </c>
      <c r="N118" s="15" t="s">
        <v>398</v>
      </c>
      <c r="O118" s="16" t="s">
        <v>398</v>
      </c>
      <c r="P118" s="20" t="s">
        <v>398</v>
      </c>
      <c r="Q118" s="18" t="s">
        <v>23</v>
      </c>
      <c r="R118" s="19" t="s">
        <v>397</v>
      </c>
      <c r="S118" s="20" t="s">
        <v>398</v>
      </c>
      <c r="T118" s="21">
        <f>(IF(E118=$E$2,1,0)+IF(F118=$F$2,1,0)+IF(G118=$G$2,1,0)+IF(H118=$H$2,1,0)+IF(I118=$I$2,1,0)+IF(J118=$J$2,1,0)+IF(K118=$K$2,1,0)+IF(L118=$L$2,1,0)+IF(M118=$M$2,1,0)+IF(N118=$N$2,1,0)+IF(O118=$O$2,1,0)+IF(P118=$P$2,1,0)+IF(Q118=$Q$2,1,0)+IF(R118=$R$2,1,0)+IF(S118=$S$2,1,0))/COUNTA(E118:S118)</f>
        <v>0.6</v>
      </c>
      <c r="U118" s="21">
        <f>(IF(E118=$E$2,1,0)+IF(F118=$F$2,1,0)+IF(G118=$G$2,1,0)+IF(H118=$H$2,1,0)+IF(I118=$I$2,1,0)+IF(J118=$J$2,1,0)+IF(K118=$K$2,1,0)+IF(L118=$L$2,1,0)+IF(M118=$M$2,1,0)+IF(N118=$N$2,1,0)+IF(O118=$O$2,1,0)+IF(P118=$P$2,1,0)+IF(Q118=$Q$2,1,0)+IF(R118=$R$2,1,0)+IF(S118=$S$2,1,0))/(COUNTIF(E118:S118,"Yea")+COUNTIF(E118:S118,"Nay"))</f>
        <v>0.69230769230769229</v>
      </c>
      <c r="V118" s="21">
        <f>(IF(E118=$E$2,1,0)+IF(F118=$F$2,1,0)+IF(G118=$G$2,1,0)+IF(H118=$H$2,1,0)+IF(I118=$I$2,1,0)+IF(J118=$J$2,1,0)+IF(K118=$K$2,1,0))/(COUNTIF(E118:K118,"Yea")+COUNTIF(E118:K118,"Nay"))</f>
        <v>0.83333333333333337</v>
      </c>
      <c r="W118" s="21">
        <f>(IF(L118=$L$2,1,0)+IF(M118=$M$2,1,0)+IF(N118=$N$2,1,0)+IF(O118=$O$2,1,0)+IF(P118=$P$2,1,0)+IF(Q118=$Q$2,1,0)+IF(R118=$R$2,1,0)+IF(S118=$S$2,1,0))/(COUNTIF(L118:S118,"Yea")+COUNTIF(L118:S118,"Nay"))</f>
        <v>0.5714285714285714</v>
      </c>
    </row>
    <row r="119" spans="1:23">
      <c r="A119" s="2" t="s">
        <v>171</v>
      </c>
      <c r="B119" s="3" t="s">
        <v>426</v>
      </c>
      <c r="C119" s="4" t="s">
        <v>473</v>
      </c>
      <c r="D119" s="5" t="s">
        <v>405</v>
      </c>
      <c r="E119" s="6" t="s">
        <v>398</v>
      </c>
      <c r="F119" s="7" t="s">
        <v>397</v>
      </c>
      <c r="G119" s="8" t="s">
        <v>397</v>
      </c>
      <c r="H119" s="9" t="s">
        <v>397</v>
      </c>
      <c r="I119" s="20" t="s">
        <v>419</v>
      </c>
      <c r="J119" s="11" t="s">
        <v>397</v>
      </c>
      <c r="K119" s="12" t="s">
        <v>397</v>
      </c>
      <c r="L119" s="13" t="s">
        <v>398</v>
      </c>
      <c r="M119" s="14" t="s">
        <v>397</v>
      </c>
      <c r="N119" s="15" t="s">
        <v>397</v>
      </c>
      <c r="O119" s="16" t="s">
        <v>397</v>
      </c>
      <c r="P119" s="17" t="s">
        <v>397</v>
      </c>
      <c r="Q119" s="18" t="s">
        <v>419</v>
      </c>
      <c r="R119" s="19" t="s">
        <v>398</v>
      </c>
      <c r="S119" s="20" t="s">
        <v>398</v>
      </c>
      <c r="T119" s="21">
        <f>(IF(E119=$E$2,1,0)+IF(F119=$F$2,1,0)+IF(G119=$G$2,1,0)+IF(H119=$H$2,1,0)+IF(I119=$I$2,1,0)+IF(J119=$J$2,1,0)+IF(K119=$K$2,1,0)+IF(L119=$L$2,1,0)+IF(M119=$M$2,1,0)+IF(N119=$N$2,1,0)+IF(O119=$O$2,1,0)+IF(P119=$P$2,1,0)+IF(Q119=$Q$2,1,0)+IF(R119=$R$2,1,0)+IF(S119=$S$2,1,0))/COUNTA(E119:S119)</f>
        <v>0.6</v>
      </c>
      <c r="U119" s="21">
        <f>(IF(E119=$E$2,1,0)+IF(F119=$F$2,1,0)+IF(G119=$G$2,1,0)+IF(H119=$H$2,1,0)+IF(I119=$I$2,1,0)+IF(J119=$J$2,1,0)+IF(K119=$K$2,1,0)+IF(L119=$L$2,1,0)+IF(M119=$M$2,1,0)+IF(N119=$N$2,1,0)+IF(O119=$O$2,1,0)+IF(P119=$P$2,1,0)+IF(Q119=$Q$2,1,0)+IF(R119=$R$2,1,0)+IF(S119=$S$2,1,0))/(COUNTIF(E119:S119,"Yea")+COUNTIF(E119:S119,"Nay"))</f>
        <v>0.69230769230769229</v>
      </c>
      <c r="V119" s="21">
        <f>(IF(E119=$E$2,1,0)+IF(F119=$F$2,1,0)+IF(G119=$G$2,1,0)+IF(H119=$H$2,1,0)+IF(I119=$I$2,1,0)+IF(J119=$J$2,1,0)+IF(K119=$K$2,1,0))/(COUNTIF(E119:K119,"Yea")+COUNTIF(E119:K119,"Nay"))</f>
        <v>1</v>
      </c>
      <c r="W119" s="21">
        <f>(IF(L119=$L$2,1,0)+IF(M119=$M$2,1,0)+IF(N119=$N$2,1,0)+IF(O119=$O$2,1,0)+IF(P119=$P$2,1,0)+IF(Q119=$Q$2,1,0)+IF(R119=$R$2,1,0)+IF(S119=$S$2,1,0))/(COUNTIF(L119:S119,"Yea")+COUNTIF(L119:S119,"Nay"))</f>
        <v>0.42857142857142855</v>
      </c>
    </row>
    <row r="120" spans="1:23">
      <c r="A120" s="2" t="s">
        <v>408</v>
      </c>
      <c r="B120" s="3" t="s">
        <v>409</v>
      </c>
      <c r="C120" s="4" t="s">
        <v>410</v>
      </c>
      <c r="D120" s="5" t="s">
        <v>405</v>
      </c>
      <c r="E120" s="20" t="s">
        <v>398</v>
      </c>
      <c r="F120" s="7" t="s">
        <v>398</v>
      </c>
      <c r="G120" s="8" t="s">
        <v>397</v>
      </c>
      <c r="H120" s="9" t="s">
        <v>397</v>
      </c>
      <c r="I120" s="10" t="s">
        <v>398</v>
      </c>
      <c r="J120" s="11" t="s">
        <v>397</v>
      </c>
      <c r="K120" s="12" t="s">
        <v>23</v>
      </c>
      <c r="L120" s="20" t="s">
        <v>419</v>
      </c>
      <c r="M120" s="20" t="s">
        <v>397</v>
      </c>
      <c r="N120" s="20" t="s">
        <v>419</v>
      </c>
      <c r="O120" s="20" t="s">
        <v>397</v>
      </c>
      <c r="P120" s="17" t="s">
        <v>398</v>
      </c>
      <c r="Q120" s="18" t="s">
        <v>397</v>
      </c>
      <c r="R120" s="19" t="s">
        <v>398</v>
      </c>
      <c r="S120" s="20" t="s">
        <v>398</v>
      </c>
      <c r="T120" s="21">
        <f>(IF(E120=$E$2,1,0)+IF(F120=$F$2,1,0)+IF(G120=$G$2,1,0)+IF(H120=$H$2,1,0)+IF(I120=$I$2,1,0)+IF(J120=$J$2,1,0)+IF(K120=$K$2,1,0)+IF(L120=$L$2,1,0)+IF(M120=$M$2,1,0)+IF(N120=$N$2,1,0)+IF(O120=$O$2,1,0)+IF(P120=$P$2,1,0)+IF(Q120=$Q$2,1,0)+IF(R120=$R$2,1,0)+IF(S120=$S$2,1,0))/COUNTA(E120:S120)</f>
        <v>0.53333333333333333</v>
      </c>
      <c r="U120" s="21">
        <f>(IF(E120=$E$2,1,0)+IF(F120=$F$2,1,0)+IF(G120=$G$2,1,0)+IF(H120=$H$2,1,0)+IF(I120=$I$2,1,0)+IF(J120=$J$2,1,0)+IF(K120=$K$2,1,0)+IF(L120=$L$2,1,0)+IF(M120=$M$2,1,0)+IF(N120=$N$2,1,0)+IF(O120=$O$2,1,0)+IF(P120=$P$2,1,0)+IF(Q120=$Q$2,1,0)+IF(R120=$R$2,1,0)+IF(S120=$S$2,1,0))/(COUNTIF(E120:S120,"Yea")+COUNTIF(E120:S120,"Nay"))</f>
        <v>0.66666666666666663</v>
      </c>
      <c r="V120" s="21">
        <f>(IF(E120=$E$2,1,0)+IF(F120=$F$2,1,0)+IF(G120=$G$2,1,0)+IF(H120=$H$2,1,0)+IF(I120=$I$2,1,0)+IF(J120=$J$2,1,0)+IF(K120=$K$2,1,0))/(COUNTIF(E120:K120,"Yea")+COUNTIF(E120:K120,"Nay"))</f>
        <v>0.83333333333333337</v>
      </c>
      <c r="W120" s="21">
        <f>(IF(L120=$L$2,1,0)+IF(M120=$M$2,1,0)+IF(N120=$N$2,1,0)+IF(O120=$O$2,1,0)+IF(P120=$P$2,1,0)+IF(Q120=$Q$2,1,0)+IF(R120=$R$2,1,0)+IF(S120=$S$2,1,0))/(COUNTIF(L120:S120,"Yea")+COUNTIF(L120:S120,"Nay"))</f>
        <v>0.5</v>
      </c>
    </row>
    <row r="121" spans="1:23">
      <c r="A121" s="2" t="s">
        <v>457</v>
      </c>
      <c r="B121" s="3" t="s">
        <v>409</v>
      </c>
      <c r="C121" s="4" t="s">
        <v>458</v>
      </c>
      <c r="D121" s="5" t="s">
        <v>405</v>
      </c>
      <c r="E121" s="6" t="s">
        <v>398</v>
      </c>
      <c r="F121" s="7" t="s">
        <v>398</v>
      </c>
      <c r="G121" s="8" t="s">
        <v>397</v>
      </c>
      <c r="H121" s="9" t="s">
        <v>397</v>
      </c>
      <c r="I121" s="10" t="s">
        <v>397</v>
      </c>
      <c r="J121" s="11" t="s">
        <v>397</v>
      </c>
      <c r="K121" s="12" t="s">
        <v>397</v>
      </c>
      <c r="L121" s="13" t="s">
        <v>397</v>
      </c>
      <c r="M121" s="14" t="s">
        <v>397</v>
      </c>
      <c r="N121" s="15" t="s">
        <v>398</v>
      </c>
      <c r="O121" s="16" t="s">
        <v>398</v>
      </c>
      <c r="P121" s="17" t="s">
        <v>397</v>
      </c>
      <c r="Q121" s="18" t="s">
        <v>398</v>
      </c>
      <c r="R121" s="19" t="s">
        <v>398</v>
      </c>
      <c r="S121" s="20" t="s">
        <v>398</v>
      </c>
      <c r="T121" s="21">
        <f>(IF(E121=$E$2,1,0)+IF(F121=$F$2,1,0)+IF(G121=$G$2,1,0)+IF(H121=$H$2,1,0)+IF(I121=$I$2,1,0)+IF(J121=$J$2,1,0)+IF(K121=$K$2,1,0)+IF(L121=$L$2,1,0)+IF(M121=$M$2,1,0)+IF(N121=$N$2,1,0)+IF(O121=$O$2,1,0)+IF(P121=$P$2,1,0)+IF(Q121=$Q$2,1,0)+IF(R121=$R$2,1,0)+IF(S121=$S$2,1,0))/COUNTA(E121:S121)</f>
        <v>0.66666666666666663</v>
      </c>
      <c r="U121" s="21">
        <f>(IF(E121=$E$2,1,0)+IF(F121=$F$2,1,0)+IF(G121=$G$2,1,0)+IF(H121=$H$2,1,0)+IF(I121=$I$2,1,0)+IF(J121=$J$2,1,0)+IF(K121=$K$2,1,0)+IF(L121=$L$2,1,0)+IF(M121=$M$2,1,0)+IF(N121=$N$2,1,0)+IF(O121=$O$2,1,0)+IF(P121=$P$2,1,0)+IF(Q121=$Q$2,1,0)+IF(R121=$R$2,1,0)+IF(S121=$S$2,1,0))/(COUNTIF(E121:S121,"Yea")+COUNTIF(E121:S121,"Nay"))</f>
        <v>0.66666666666666663</v>
      </c>
      <c r="V121" s="21">
        <f>(IF(E121=$E$2,1,0)+IF(F121=$F$2,1,0)+IF(G121=$G$2,1,0)+IF(H121=$H$2,1,0)+IF(I121=$I$2,1,0)+IF(J121=$J$2,1,0)+IF(K121=$K$2,1,0))/(COUNTIF(E121:K121,"Yea")+COUNTIF(E121:K121,"Nay"))</f>
        <v>0.7142857142857143</v>
      </c>
      <c r="W121" s="21">
        <f>(IF(L121=$L$2,1,0)+IF(M121=$M$2,1,0)+IF(N121=$N$2,1,0)+IF(O121=$O$2,1,0)+IF(P121=$P$2,1,0)+IF(Q121=$Q$2,1,0)+IF(R121=$R$2,1,0)+IF(S121=$S$2,1,0))/(COUNTIF(L121:S121,"Yea")+COUNTIF(L121:S121,"Nay"))</f>
        <v>0.625</v>
      </c>
    </row>
    <row r="122" spans="1:23">
      <c r="A122" s="2" t="s">
        <v>249</v>
      </c>
      <c r="B122" s="3" t="s">
        <v>409</v>
      </c>
      <c r="C122" s="4" t="s">
        <v>401</v>
      </c>
      <c r="D122" s="5" t="s">
        <v>405</v>
      </c>
      <c r="E122" s="6" t="s">
        <v>397</v>
      </c>
      <c r="F122" s="7" t="s">
        <v>419</v>
      </c>
      <c r="G122" s="8" t="s">
        <v>23</v>
      </c>
      <c r="H122" s="9" t="s">
        <v>397</v>
      </c>
      <c r="I122" s="10" t="s">
        <v>398</v>
      </c>
      <c r="J122" s="11" t="s">
        <v>397</v>
      </c>
      <c r="K122" s="12" t="s">
        <v>23</v>
      </c>
      <c r="L122" s="13" t="s">
        <v>23</v>
      </c>
      <c r="M122" s="14" t="s">
        <v>23</v>
      </c>
      <c r="N122" s="15" t="s">
        <v>23</v>
      </c>
      <c r="O122" s="16" t="s">
        <v>419</v>
      </c>
      <c r="P122" s="17" t="s">
        <v>419</v>
      </c>
      <c r="Q122" s="18" t="s">
        <v>23</v>
      </c>
      <c r="R122" s="19" t="s">
        <v>398</v>
      </c>
      <c r="S122" s="20" t="s">
        <v>397</v>
      </c>
      <c r="T122" s="21">
        <f>(IF(E122=$E$2,1,0)+IF(F122=$F$2,1,0)+IF(G122=$G$2,1,0)+IF(H122=$H$2,1,0)+IF(I122=$I$2,1,0)+IF(J122=$J$2,1,0)+IF(K122=$K$2,1,0)+IF(L122=$L$2,1,0)+IF(M122=$M$2,1,0)+IF(N122=$N$2,1,0)+IF(O122=$O$2,1,0)+IF(P122=$P$2,1,0)+IF(Q122=$Q$2,1,0)+IF(R122=$R$2,1,0)+IF(S122=$S$2,1,0))/COUNTA(E122:S122)</f>
        <v>0.26666666666666666</v>
      </c>
      <c r="U122" s="21">
        <f>(IF(E122=$E$2,1,0)+IF(F122=$F$2,1,0)+IF(G122=$G$2,1,0)+IF(H122=$H$2,1,0)+IF(I122=$I$2,1,0)+IF(J122=$J$2,1,0)+IF(K122=$K$2,1,0)+IF(L122=$L$2,1,0)+IF(M122=$M$2,1,0)+IF(N122=$N$2,1,0)+IF(O122=$O$2,1,0)+IF(P122=$P$2,1,0)+IF(Q122=$Q$2,1,0)+IF(R122=$R$2,1,0)+IF(S122=$S$2,1,0))/(COUNTIF(E122:S122,"Yea")+COUNTIF(E122:S122,"Nay"))</f>
        <v>0.66666666666666663</v>
      </c>
      <c r="V122" s="21">
        <f>(IF(E122=$E$2,1,0)+IF(F122=$F$2,1,0)+IF(G122=$G$2,1,0)+IF(H122=$H$2,1,0)+IF(I122=$I$2,1,0)+IF(J122=$J$2,1,0)+IF(K122=$K$2,1,0))/(COUNTIF(E122:K122,"Yea")+COUNTIF(E122:K122,"Nay"))</f>
        <v>0.75</v>
      </c>
      <c r="W122" s="21">
        <f>(IF(L122=$L$2,1,0)+IF(M122=$M$2,1,0)+IF(N122=$N$2,1,0)+IF(O122=$O$2,1,0)+IF(P122=$P$2,1,0)+IF(Q122=$Q$2,1,0)+IF(R122=$R$2,1,0)+IF(S122=$S$2,1,0))/(COUNTIF(L122:S122,"Yea")+COUNTIF(L122:S122,"Nay"))</f>
        <v>0.5</v>
      </c>
    </row>
    <row r="123" spans="1:23">
      <c r="A123" s="2" t="s">
        <v>176</v>
      </c>
      <c r="B123" s="3" t="s">
        <v>409</v>
      </c>
      <c r="C123" s="4" t="s">
        <v>435</v>
      </c>
      <c r="D123" s="5" t="s">
        <v>405</v>
      </c>
      <c r="E123" s="6" t="s">
        <v>397</v>
      </c>
      <c r="F123" s="7" t="s">
        <v>398</v>
      </c>
      <c r="G123" s="20" t="s">
        <v>397</v>
      </c>
      <c r="H123" s="9" t="s">
        <v>397</v>
      </c>
      <c r="I123" s="10" t="s">
        <v>397</v>
      </c>
      <c r="J123" s="11" t="s">
        <v>397</v>
      </c>
      <c r="K123" s="20" t="s">
        <v>397</v>
      </c>
      <c r="L123" s="20" t="s">
        <v>397</v>
      </c>
      <c r="M123" s="20" t="s">
        <v>398</v>
      </c>
      <c r="N123" s="20" t="s">
        <v>398</v>
      </c>
      <c r="O123" s="20" t="s">
        <v>397</v>
      </c>
      <c r="P123" s="17" t="s">
        <v>398</v>
      </c>
      <c r="Q123" s="20" t="s">
        <v>398</v>
      </c>
      <c r="R123" s="19" t="s">
        <v>398</v>
      </c>
      <c r="S123" s="20" t="s">
        <v>398</v>
      </c>
      <c r="T123" s="21">
        <f>(IF(E123=$E$2,1,0)+IF(F123=$F$2,1,0)+IF(G123=$G$2,1,0)+IF(H123=$H$2,1,0)+IF(I123=$I$2,1,0)+IF(J123=$J$2,1,0)+IF(K123=$K$2,1,0)+IF(L123=$L$2,1,0)+IF(M123=$M$2,1,0)+IF(N123=$N$2,1,0)+IF(O123=$O$2,1,0)+IF(P123=$P$2,1,0)+IF(Q123=$Q$2,1,0)+IF(R123=$R$2,1,0)+IF(S123=$S$2,1,0))/COUNTA(E123:S123)</f>
        <v>0.66666666666666663</v>
      </c>
      <c r="U123" s="21">
        <f>(IF(E123=$E$2,1,0)+IF(F123=$F$2,1,0)+IF(G123=$G$2,1,0)+IF(H123=$H$2,1,0)+IF(I123=$I$2,1,0)+IF(J123=$J$2,1,0)+IF(K123=$K$2,1,0)+IF(L123=$L$2,1,0)+IF(M123=$M$2,1,0)+IF(N123=$N$2,1,0)+IF(O123=$O$2,1,0)+IF(P123=$P$2,1,0)+IF(Q123=$Q$2,1,0)+IF(R123=$R$2,1,0)+IF(S123=$S$2,1,0))/(COUNTIF(E123:S123,"Yea")+COUNTIF(E123:S123,"Nay"))</f>
        <v>0.66666666666666663</v>
      </c>
      <c r="V123" s="21">
        <f>(IF(E123=$E$2,1,0)+IF(F123=$F$2,1,0)+IF(G123=$G$2,1,0)+IF(H123=$H$2,1,0)+IF(I123=$I$2,1,0)+IF(J123=$J$2,1,0)+IF(K123=$K$2,1,0))/(COUNTIF(E123:K123,"Yea")+COUNTIF(E123:K123,"Nay"))</f>
        <v>0.5714285714285714</v>
      </c>
      <c r="W123" s="21">
        <f>(IF(L123=$L$2,1,0)+IF(M123=$M$2,1,0)+IF(N123=$N$2,1,0)+IF(O123=$O$2,1,0)+IF(P123=$P$2,1,0)+IF(Q123=$Q$2,1,0)+IF(R123=$R$2,1,0)+IF(S123=$S$2,1,0))/(COUNTIF(L123:S123,"Yea")+COUNTIF(L123:S123,"Nay"))</f>
        <v>0.75</v>
      </c>
    </row>
    <row r="124" spans="1:23">
      <c r="A124" s="2" t="s">
        <v>81</v>
      </c>
      <c r="B124" s="3" t="s">
        <v>403</v>
      </c>
      <c r="C124" s="4" t="s">
        <v>416</v>
      </c>
      <c r="D124" s="5" t="s">
        <v>405</v>
      </c>
      <c r="E124" s="6" t="s">
        <v>397</v>
      </c>
      <c r="F124" s="7" t="s">
        <v>397</v>
      </c>
      <c r="G124" s="8" t="s">
        <v>397</v>
      </c>
      <c r="H124" s="9" t="s">
        <v>397</v>
      </c>
      <c r="I124" s="10" t="s">
        <v>397</v>
      </c>
      <c r="J124" s="11" t="s">
        <v>397</v>
      </c>
      <c r="K124" s="12" t="s">
        <v>397</v>
      </c>
      <c r="L124" s="13" t="s">
        <v>397</v>
      </c>
      <c r="M124" s="14" t="s">
        <v>398</v>
      </c>
      <c r="N124" s="15" t="s">
        <v>398</v>
      </c>
      <c r="O124" s="16" t="s">
        <v>397</v>
      </c>
      <c r="P124" s="17" t="s">
        <v>397</v>
      </c>
      <c r="Q124" s="18" t="s">
        <v>398</v>
      </c>
      <c r="R124" s="19" t="s">
        <v>398</v>
      </c>
      <c r="S124" s="20" t="s">
        <v>398</v>
      </c>
      <c r="T124" s="21">
        <f>(IF(E124=$E$2,1,0)+IF(F124=$F$2,1,0)+IF(G124=$G$2,1,0)+IF(H124=$H$2,1,0)+IF(I124=$I$2,1,0)+IF(J124=$J$2,1,0)+IF(K124=$K$2,1,0)+IF(L124=$L$2,1,0)+IF(M124=$M$2,1,0)+IF(N124=$N$2,1,0)+IF(O124=$O$2,1,0)+IF(P124=$P$2,1,0)+IF(Q124=$Q$2,1,0)+IF(R124=$R$2,1,0)+IF(S124=$S$2,1,0))/COUNTA(E124:S124)</f>
        <v>0.66666666666666663</v>
      </c>
      <c r="U124" s="21">
        <f>(IF(E124=$E$2,1,0)+IF(F124=$F$2,1,0)+IF(G124=$G$2,1,0)+IF(H124=$H$2,1,0)+IF(I124=$I$2,1,0)+IF(J124=$J$2,1,0)+IF(K124=$K$2,1,0)+IF(L124=$L$2,1,0)+IF(M124=$M$2,1,0)+IF(N124=$N$2,1,0)+IF(O124=$O$2,1,0)+IF(P124=$P$2,1,0)+IF(Q124=$Q$2,1,0)+IF(R124=$R$2,1,0)+IF(S124=$S$2,1,0))/(COUNTIF(E124:S124,"Yea")+COUNTIF(E124:S124,"Nay"))</f>
        <v>0.66666666666666663</v>
      </c>
      <c r="V124" s="21">
        <f>(IF(E124=$E$2,1,0)+IF(F124=$F$2,1,0)+IF(G124=$G$2,1,0)+IF(H124=$H$2,1,0)+IF(I124=$I$2,1,0)+IF(J124=$J$2,1,0)+IF(K124=$K$2,1,0))/(COUNTIF(E124:K124,"Yea")+COUNTIF(E124:K124,"Nay"))</f>
        <v>0.7142857142857143</v>
      </c>
      <c r="W124" s="21">
        <f>(IF(L124=$L$2,1,0)+IF(M124=$M$2,1,0)+IF(N124=$N$2,1,0)+IF(O124=$O$2,1,0)+IF(P124=$P$2,1,0)+IF(Q124=$Q$2,1,0)+IF(R124=$R$2,1,0)+IF(S124=$S$2,1,0))/(COUNTIF(L124:S124,"Yea")+COUNTIF(L124:S124,"Nay"))</f>
        <v>0.625</v>
      </c>
    </row>
    <row r="125" spans="1:23">
      <c r="A125" s="2" t="s">
        <v>6</v>
      </c>
      <c r="B125" s="3" t="s">
        <v>403</v>
      </c>
      <c r="C125" s="4" t="s">
        <v>401</v>
      </c>
      <c r="D125" s="5" t="s">
        <v>405</v>
      </c>
      <c r="E125" s="6" t="s">
        <v>397</v>
      </c>
      <c r="F125" s="7" t="s">
        <v>397</v>
      </c>
      <c r="G125" s="8" t="s">
        <v>397</v>
      </c>
      <c r="H125" s="9" t="s">
        <v>397</v>
      </c>
      <c r="I125" s="10" t="s">
        <v>397</v>
      </c>
      <c r="J125" s="11" t="s">
        <v>397</v>
      </c>
      <c r="K125" s="20" t="s">
        <v>397</v>
      </c>
      <c r="L125" s="20" t="s">
        <v>397</v>
      </c>
      <c r="M125" s="14" t="s">
        <v>397</v>
      </c>
      <c r="N125" s="20" t="s">
        <v>398</v>
      </c>
      <c r="O125" s="16" t="s">
        <v>398</v>
      </c>
      <c r="P125" s="17" t="s">
        <v>397</v>
      </c>
      <c r="Q125" s="18" t="s">
        <v>398</v>
      </c>
      <c r="R125" s="19" t="s">
        <v>398</v>
      </c>
      <c r="S125" s="20" t="s">
        <v>398</v>
      </c>
      <c r="T125" s="21">
        <f>(IF(E125=$E$2,1,0)+IF(F125=$F$2,1,0)+IF(G125=$G$2,1,0)+IF(H125=$H$2,1,0)+IF(I125=$I$2,1,0)+IF(J125=$J$2,1,0)+IF(K125=$K$2,1,0)+IF(L125=$L$2,1,0)+IF(M125=$M$2,1,0)+IF(N125=$N$2,1,0)+IF(O125=$O$2,1,0)+IF(P125=$P$2,1,0)+IF(Q125=$Q$2,1,0)+IF(R125=$R$2,1,0)+IF(S125=$S$2,1,0))/COUNTA(E125:S125)</f>
        <v>0.66666666666666663</v>
      </c>
      <c r="U125" s="21">
        <f>(IF(E125=$E$2,1,0)+IF(F125=$F$2,1,0)+IF(G125=$G$2,1,0)+IF(H125=$H$2,1,0)+IF(I125=$I$2,1,0)+IF(J125=$J$2,1,0)+IF(K125=$K$2,1,0)+IF(L125=$L$2,1,0)+IF(M125=$M$2,1,0)+IF(N125=$N$2,1,0)+IF(O125=$O$2,1,0)+IF(P125=$P$2,1,0)+IF(Q125=$Q$2,1,0)+IF(R125=$R$2,1,0)+IF(S125=$S$2,1,0))/(COUNTIF(E125:S125,"Yea")+COUNTIF(E125:S125,"Nay"))</f>
        <v>0.66666666666666663</v>
      </c>
      <c r="V125" s="21">
        <f>(IF(E125=$E$2,1,0)+IF(F125=$F$2,1,0)+IF(G125=$G$2,1,0)+IF(H125=$H$2,1,0)+IF(I125=$I$2,1,0)+IF(J125=$J$2,1,0)+IF(K125=$K$2,1,0))/(COUNTIF(E125:K125,"Yea")+COUNTIF(E125:K125,"Nay"))</f>
        <v>0.7142857142857143</v>
      </c>
      <c r="W125" s="21">
        <f>(IF(L125=$L$2,1,0)+IF(M125=$M$2,1,0)+IF(N125=$N$2,1,0)+IF(O125=$O$2,1,0)+IF(P125=$P$2,1,0)+IF(Q125=$Q$2,1,0)+IF(R125=$R$2,1,0)+IF(S125=$S$2,1,0))/(COUNTIF(L125:S125,"Yea")+COUNTIF(L125:S125,"Nay"))</f>
        <v>0.625</v>
      </c>
    </row>
    <row r="126" spans="1:23">
      <c r="A126" s="2" t="s">
        <v>423</v>
      </c>
      <c r="B126" s="3" t="s">
        <v>409</v>
      </c>
      <c r="C126" s="4" t="s">
        <v>424</v>
      </c>
      <c r="D126" s="5" t="s">
        <v>405</v>
      </c>
      <c r="E126" s="6" t="s">
        <v>398</v>
      </c>
      <c r="F126" s="7" t="s">
        <v>398</v>
      </c>
      <c r="G126" s="8" t="s">
        <v>397</v>
      </c>
      <c r="H126" s="9" t="s">
        <v>397</v>
      </c>
      <c r="I126" s="10" t="s">
        <v>397</v>
      </c>
      <c r="J126" s="11" t="s">
        <v>397</v>
      </c>
      <c r="K126" s="20" t="s">
        <v>397</v>
      </c>
      <c r="L126" s="13" t="s">
        <v>398</v>
      </c>
      <c r="M126" s="14" t="s">
        <v>397</v>
      </c>
      <c r="N126" s="15" t="s">
        <v>398</v>
      </c>
      <c r="O126" s="16" t="s">
        <v>397</v>
      </c>
      <c r="P126" s="17" t="s">
        <v>398</v>
      </c>
      <c r="Q126" s="18" t="s">
        <v>23</v>
      </c>
      <c r="R126" s="19" t="s">
        <v>398</v>
      </c>
      <c r="S126" s="20" t="s">
        <v>397</v>
      </c>
      <c r="T126" s="21">
        <f>(IF(E126=$E$2,1,0)+IF(F126=$F$2,1,0)+IF(G126=$G$2,1,0)+IF(H126=$H$2,1,0)+IF(I126=$I$2,1,0)+IF(J126=$J$2,1,0)+IF(K126=$K$2,1,0)+IF(L126=$L$2,1,0)+IF(M126=$M$2,1,0)+IF(N126=$N$2,1,0)+IF(O126=$O$2,1,0)+IF(P126=$P$2,1,0)+IF(Q126=$Q$2,1,0)+IF(R126=$R$2,1,0)+IF(S126=$S$2,1,0))/COUNTA(E126:S126)</f>
        <v>0.6</v>
      </c>
      <c r="U126" s="21">
        <f>(IF(E126=$E$2,1,0)+IF(F126=$F$2,1,0)+IF(G126=$G$2,1,0)+IF(H126=$H$2,1,0)+IF(I126=$I$2,1,0)+IF(J126=$J$2,1,0)+IF(K126=$K$2,1,0)+IF(L126=$L$2,1,0)+IF(M126=$M$2,1,0)+IF(N126=$N$2,1,0)+IF(O126=$O$2,1,0)+IF(P126=$P$2,1,0)+IF(Q126=$Q$2,1,0)+IF(R126=$R$2,1,0)+IF(S126=$S$2,1,0))/(COUNTIF(E126:S126,"Yea")+COUNTIF(E126:S126,"Nay"))</f>
        <v>0.6428571428571429</v>
      </c>
      <c r="V126" s="21">
        <f>(IF(E126=$E$2,1,0)+IF(F126=$F$2,1,0)+IF(G126=$G$2,1,0)+IF(H126=$H$2,1,0)+IF(I126=$I$2,1,0)+IF(J126=$J$2,1,0)+IF(K126=$K$2,1,0))/(COUNTIF(E126:K126,"Yea")+COUNTIF(E126:K126,"Nay"))</f>
        <v>0.7142857142857143</v>
      </c>
      <c r="W126" s="21">
        <f>(IF(L126=$L$2,1,0)+IF(M126=$M$2,1,0)+IF(N126=$N$2,1,0)+IF(O126=$O$2,1,0)+IF(P126=$P$2,1,0)+IF(Q126=$Q$2,1,0)+IF(R126=$R$2,1,0)+IF(S126=$S$2,1,0))/(COUNTIF(L126:S126,"Yea")+COUNTIF(L126:S126,"Nay"))</f>
        <v>0.5714285714285714</v>
      </c>
    </row>
    <row r="127" spans="1:23">
      <c r="A127" s="2" t="s">
        <v>219</v>
      </c>
      <c r="B127" s="3" t="s">
        <v>430</v>
      </c>
      <c r="C127" s="4" t="s">
        <v>307</v>
      </c>
      <c r="D127" s="5" t="s">
        <v>405</v>
      </c>
      <c r="E127" s="6" t="s">
        <v>398</v>
      </c>
      <c r="F127" s="7" t="s">
        <v>398</v>
      </c>
      <c r="G127" s="20" t="s">
        <v>397</v>
      </c>
      <c r="H127" s="9" t="s">
        <v>397</v>
      </c>
      <c r="I127" s="10" t="s">
        <v>397</v>
      </c>
      <c r="J127" s="11" t="s">
        <v>397</v>
      </c>
      <c r="K127" s="12" t="s">
        <v>397</v>
      </c>
      <c r="L127" s="13" t="s">
        <v>398</v>
      </c>
      <c r="M127" s="14" t="s">
        <v>397</v>
      </c>
      <c r="N127" s="15" t="s">
        <v>398</v>
      </c>
      <c r="O127" s="16" t="s">
        <v>398</v>
      </c>
      <c r="P127" s="17" t="s">
        <v>397</v>
      </c>
      <c r="Q127" s="18" t="s">
        <v>23</v>
      </c>
      <c r="R127" s="19" t="s">
        <v>397</v>
      </c>
      <c r="S127" s="20" t="s">
        <v>398</v>
      </c>
      <c r="T127" s="21">
        <f>(IF(E127=$E$2,1,0)+IF(F127=$F$2,1,0)+IF(G127=$G$2,1,0)+IF(H127=$H$2,1,0)+IF(I127=$I$2,1,0)+IF(J127=$J$2,1,0)+IF(K127=$K$2,1,0)+IF(L127=$L$2,1,0)+IF(M127=$M$2,1,0)+IF(N127=$N$2,1,0)+IF(O127=$O$2,1,0)+IF(P127=$P$2,1,0)+IF(Q127=$Q$2,1,0)+IF(R127=$R$2,1,0)+IF(S127=$S$2,1,0))/COUNTA(E127:S127)</f>
        <v>0.6</v>
      </c>
      <c r="U127" s="21">
        <f>(IF(E127=$E$2,1,0)+IF(F127=$F$2,1,0)+IF(G127=$G$2,1,0)+IF(H127=$H$2,1,0)+IF(I127=$I$2,1,0)+IF(J127=$J$2,1,0)+IF(K127=$K$2,1,0)+IF(L127=$L$2,1,0)+IF(M127=$M$2,1,0)+IF(N127=$N$2,1,0)+IF(O127=$O$2,1,0)+IF(P127=$P$2,1,0)+IF(Q127=$Q$2,1,0)+IF(R127=$R$2,1,0)+IF(S127=$S$2,1,0))/(COUNTIF(E127:S127,"Yea")+COUNTIF(E127:S127,"Nay"))</f>
        <v>0.6428571428571429</v>
      </c>
      <c r="V127" s="21">
        <f>(IF(E127=$E$2,1,0)+IF(F127=$F$2,1,0)+IF(G127=$G$2,1,0)+IF(H127=$H$2,1,0)+IF(I127=$I$2,1,0)+IF(J127=$J$2,1,0)+IF(K127=$K$2,1,0))/(COUNTIF(E127:K127,"Yea")+COUNTIF(E127:K127,"Nay"))</f>
        <v>0.7142857142857143</v>
      </c>
      <c r="W127" s="21">
        <f>(IF(L127=$L$2,1,0)+IF(M127=$M$2,1,0)+IF(N127=$N$2,1,0)+IF(O127=$O$2,1,0)+IF(P127=$P$2,1,0)+IF(Q127=$Q$2,1,0)+IF(R127=$R$2,1,0)+IF(S127=$S$2,1,0))/(COUNTIF(L127:S127,"Yea")+COUNTIF(L127:S127,"Nay"))</f>
        <v>0.5714285714285714</v>
      </c>
    </row>
    <row r="128" spans="1:23">
      <c r="A128" s="2" t="s">
        <v>273</v>
      </c>
      <c r="B128" s="3" t="s">
        <v>415</v>
      </c>
      <c r="C128" s="4" t="s">
        <v>458</v>
      </c>
      <c r="D128" s="5" t="s">
        <v>405</v>
      </c>
      <c r="E128" s="6" t="s">
        <v>398</v>
      </c>
      <c r="F128" s="7" t="s">
        <v>398</v>
      </c>
      <c r="G128" s="8" t="s">
        <v>397</v>
      </c>
      <c r="H128" s="9" t="s">
        <v>397</v>
      </c>
      <c r="I128" s="10" t="s">
        <v>397</v>
      </c>
      <c r="J128" s="11" t="s">
        <v>397</v>
      </c>
      <c r="K128" s="12" t="s">
        <v>397</v>
      </c>
      <c r="L128" s="13" t="s">
        <v>397</v>
      </c>
      <c r="M128" s="14" t="s">
        <v>397</v>
      </c>
      <c r="N128" s="15" t="s">
        <v>398</v>
      </c>
      <c r="O128" s="16" t="s">
        <v>398</v>
      </c>
      <c r="P128" s="17" t="s">
        <v>398</v>
      </c>
      <c r="Q128" s="20" t="s">
        <v>23</v>
      </c>
      <c r="R128" s="19" t="s">
        <v>397</v>
      </c>
      <c r="S128" s="20" t="s">
        <v>398</v>
      </c>
      <c r="T128" s="21">
        <f>(IF(E128=$E$2,1,0)+IF(F128=$F$2,1,0)+IF(G128=$G$2,1,0)+IF(H128=$H$2,1,0)+IF(I128=$I$2,1,0)+IF(J128=$J$2,1,0)+IF(K128=$K$2,1,0)+IF(L128=$L$2,1,0)+IF(M128=$M$2,1,0)+IF(N128=$N$2,1,0)+IF(O128=$O$2,1,0)+IF(P128=$P$2,1,0)+IF(Q128=$Q$2,1,0)+IF(R128=$R$2,1,0)+IF(S128=$S$2,1,0))/COUNTA(E128:S128)</f>
        <v>0.6</v>
      </c>
      <c r="U128" s="21">
        <f>(IF(E128=$E$2,1,0)+IF(F128=$F$2,1,0)+IF(G128=$G$2,1,0)+IF(H128=$H$2,1,0)+IF(I128=$I$2,1,0)+IF(J128=$J$2,1,0)+IF(K128=$K$2,1,0)+IF(L128=$L$2,1,0)+IF(M128=$M$2,1,0)+IF(N128=$N$2,1,0)+IF(O128=$O$2,1,0)+IF(P128=$P$2,1,0)+IF(Q128=$Q$2,1,0)+IF(R128=$R$2,1,0)+IF(S128=$S$2,1,0))/(COUNTIF(E128:S128,"Yea")+COUNTIF(E128:S128,"Nay"))</f>
        <v>0.6428571428571429</v>
      </c>
      <c r="V128" s="21">
        <f>(IF(E128=$E$2,1,0)+IF(F128=$F$2,1,0)+IF(G128=$G$2,1,0)+IF(H128=$H$2,1,0)+IF(I128=$I$2,1,0)+IF(J128=$J$2,1,0)+IF(K128=$K$2,1,0))/(COUNTIF(E128:K128,"Yea")+COUNTIF(E128:K128,"Nay"))</f>
        <v>0.7142857142857143</v>
      </c>
      <c r="W128" s="21">
        <f>(IF(L128=$L$2,1,0)+IF(M128=$M$2,1,0)+IF(N128=$N$2,1,0)+IF(O128=$O$2,1,0)+IF(P128=$P$2,1,0)+IF(Q128=$Q$2,1,0)+IF(R128=$R$2,1,0)+IF(S128=$S$2,1,0))/(COUNTIF(L128:S128,"Yea")+COUNTIF(L128:S128,"Nay"))</f>
        <v>0.5714285714285714</v>
      </c>
    </row>
    <row r="129" spans="1:23">
      <c r="A129" s="2" t="s">
        <v>132</v>
      </c>
      <c r="B129" s="3" t="s">
        <v>409</v>
      </c>
      <c r="C129" s="4" t="s">
        <v>200</v>
      </c>
      <c r="D129" s="5" t="s">
        <v>405</v>
      </c>
      <c r="E129" s="6" t="s">
        <v>397</v>
      </c>
      <c r="F129" s="7" t="s">
        <v>398</v>
      </c>
      <c r="G129" s="8" t="s">
        <v>397</v>
      </c>
      <c r="H129" s="9" t="s">
        <v>397</v>
      </c>
      <c r="I129" s="20" t="s">
        <v>397</v>
      </c>
      <c r="J129" s="11" t="s">
        <v>397</v>
      </c>
      <c r="K129" s="12" t="s">
        <v>23</v>
      </c>
      <c r="L129" s="13" t="s">
        <v>397</v>
      </c>
      <c r="M129" s="14" t="s">
        <v>398</v>
      </c>
      <c r="N129" s="15" t="s">
        <v>398</v>
      </c>
      <c r="O129" s="16" t="s">
        <v>398</v>
      </c>
      <c r="P129" s="17" t="s">
        <v>397</v>
      </c>
      <c r="Q129" s="18" t="s">
        <v>398</v>
      </c>
      <c r="R129" s="19" t="s">
        <v>398</v>
      </c>
      <c r="S129" s="20" t="s">
        <v>398</v>
      </c>
      <c r="T129" s="21">
        <f>(IF(E129=$E$2,1,0)+IF(F129=$F$2,1,0)+IF(G129=$G$2,1,0)+IF(H129=$H$2,1,0)+IF(I129=$I$2,1,0)+IF(J129=$J$2,1,0)+IF(K129=$K$2,1,0)+IF(L129=$L$2,1,0)+IF(M129=$M$2,1,0)+IF(N129=$N$2,1,0)+IF(O129=$O$2,1,0)+IF(P129=$P$2,1,0)+IF(Q129=$Q$2,1,0)+IF(R129=$R$2,1,0)+IF(S129=$S$2,1,0))/COUNTA(E129:S129)</f>
        <v>0.6</v>
      </c>
      <c r="U129" s="21">
        <f>(IF(E129=$E$2,1,0)+IF(F129=$F$2,1,0)+IF(G129=$G$2,1,0)+IF(H129=$H$2,1,0)+IF(I129=$I$2,1,0)+IF(J129=$J$2,1,0)+IF(K129=$K$2,1,0)+IF(L129=$L$2,1,0)+IF(M129=$M$2,1,0)+IF(N129=$N$2,1,0)+IF(O129=$O$2,1,0)+IF(P129=$P$2,1,0)+IF(Q129=$Q$2,1,0)+IF(R129=$R$2,1,0)+IF(S129=$S$2,1,0))/(COUNTIF(E129:S129,"Yea")+COUNTIF(E129:S129,"Nay"))</f>
        <v>0.6428571428571429</v>
      </c>
      <c r="V129" s="21">
        <f>(IF(E129=$E$2,1,0)+IF(F129=$F$2,1,0)+IF(G129=$G$2,1,0)+IF(H129=$H$2,1,0)+IF(I129=$I$2,1,0)+IF(J129=$J$2,1,0)+IF(K129=$K$2,1,0))/(COUNTIF(E129:K129,"Yea")+COUNTIF(E129:K129,"Nay"))</f>
        <v>0.5</v>
      </c>
      <c r="W129" s="21">
        <f>(IF(L129=$L$2,1,0)+IF(M129=$M$2,1,0)+IF(N129=$N$2,1,0)+IF(O129=$O$2,1,0)+IF(P129=$P$2,1,0)+IF(Q129=$Q$2,1,0)+IF(R129=$R$2,1,0)+IF(S129=$S$2,1,0))/(COUNTIF(L129:S129,"Yea")+COUNTIF(L129:S129,"Nay"))</f>
        <v>0.75</v>
      </c>
    </row>
    <row r="130" spans="1:23">
      <c r="A130" s="2" t="s">
        <v>147</v>
      </c>
      <c r="B130" s="3" t="s">
        <v>430</v>
      </c>
      <c r="C130" s="4" t="s">
        <v>395</v>
      </c>
      <c r="D130" s="5" t="s">
        <v>405</v>
      </c>
      <c r="E130" s="6" t="s">
        <v>397</v>
      </c>
      <c r="F130" s="7" t="s">
        <v>398</v>
      </c>
      <c r="G130" s="8" t="s">
        <v>397</v>
      </c>
      <c r="H130" s="9" t="s">
        <v>397</v>
      </c>
      <c r="I130" s="10" t="s">
        <v>398</v>
      </c>
      <c r="J130" s="11" t="s">
        <v>397</v>
      </c>
      <c r="K130" s="12" t="s">
        <v>397</v>
      </c>
      <c r="L130" s="13" t="s">
        <v>23</v>
      </c>
      <c r="M130" s="14" t="s">
        <v>397</v>
      </c>
      <c r="N130" s="15" t="s">
        <v>397</v>
      </c>
      <c r="O130" s="16" t="s">
        <v>398</v>
      </c>
      <c r="P130" s="17" t="s">
        <v>397</v>
      </c>
      <c r="Q130" s="20" t="s">
        <v>398</v>
      </c>
      <c r="R130" s="19" t="s">
        <v>398</v>
      </c>
      <c r="S130" s="20" t="s">
        <v>398</v>
      </c>
      <c r="T130" s="21">
        <f>(IF(E130=$E$2,1,0)+IF(F130=$F$2,1,0)+IF(G130=$G$2,1,0)+IF(H130=$H$2,1,0)+IF(I130=$I$2,1,0)+IF(J130=$J$2,1,0)+IF(K130=$K$2,1,0)+IF(L130=$L$2,1,0)+IF(M130=$M$2,1,0)+IF(N130=$N$2,1,0)+IF(O130=$O$2,1,0)+IF(P130=$P$2,1,0)+IF(Q130=$Q$2,1,0)+IF(R130=$R$2,1,0)+IF(S130=$S$2,1,0))/COUNTA(E130:S130)</f>
        <v>0.6</v>
      </c>
      <c r="U130" s="21">
        <f>(IF(E130=$E$2,1,0)+IF(F130=$F$2,1,0)+IF(G130=$G$2,1,0)+IF(H130=$H$2,1,0)+IF(I130=$I$2,1,0)+IF(J130=$J$2,1,0)+IF(K130=$K$2,1,0)+IF(L130=$L$2,1,0)+IF(M130=$M$2,1,0)+IF(N130=$N$2,1,0)+IF(O130=$O$2,1,0)+IF(P130=$P$2,1,0)+IF(Q130=$Q$2,1,0)+IF(R130=$R$2,1,0)+IF(S130=$S$2,1,0))/(COUNTIF(E130:S130,"Yea")+COUNTIF(E130:S130,"Nay"))</f>
        <v>0.6428571428571429</v>
      </c>
      <c r="V130" s="21">
        <f>(IF(E130=$E$2,1,0)+IF(F130=$F$2,1,0)+IF(G130=$G$2,1,0)+IF(H130=$H$2,1,0)+IF(I130=$I$2,1,0)+IF(J130=$J$2,1,0)+IF(K130=$K$2,1,0))/(COUNTIF(E130:K130,"Yea")+COUNTIF(E130:K130,"Nay"))</f>
        <v>0.7142857142857143</v>
      </c>
      <c r="W130" s="21">
        <f>(IF(L130=$L$2,1,0)+IF(M130=$M$2,1,0)+IF(N130=$N$2,1,0)+IF(O130=$O$2,1,0)+IF(P130=$P$2,1,0)+IF(Q130=$Q$2,1,0)+IF(R130=$R$2,1,0)+IF(S130=$S$2,1,0))/(COUNTIF(L130:S130,"Yea")+COUNTIF(L130:S130,"Nay"))</f>
        <v>0.5714285714285714</v>
      </c>
    </row>
    <row r="131" spans="1:23">
      <c r="A131" s="2" t="s">
        <v>157</v>
      </c>
      <c r="B131" s="3" t="s">
        <v>403</v>
      </c>
      <c r="C131" s="4" t="s">
        <v>473</v>
      </c>
      <c r="D131" s="5" t="s">
        <v>405</v>
      </c>
      <c r="E131" s="6" t="s">
        <v>397</v>
      </c>
      <c r="F131" s="7" t="s">
        <v>398</v>
      </c>
      <c r="G131" s="8" t="s">
        <v>23</v>
      </c>
      <c r="H131" s="9" t="s">
        <v>397</v>
      </c>
      <c r="I131" s="10" t="s">
        <v>397</v>
      </c>
      <c r="J131" s="11" t="s">
        <v>397</v>
      </c>
      <c r="K131" s="12" t="s">
        <v>397</v>
      </c>
      <c r="L131" s="13" t="s">
        <v>397</v>
      </c>
      <c r="M131" s="14" t="s">
        <v>398</v>
      </c>
      <c r="N131" s="15" t="s">
        <v>398</v>
      </c>
      <c r="O131" s="16" t="s">
        <v>398</v>
      </c>
      <c r="P131" s="17" t="s">
        <v>397</v>
      </c>
      <c r="Q131" s="20" t="s">
        <v>398</v>
      </c>
      <c r="R131" s="19" t="s">
        <v>398</v>
      </c>
      <c r="S131" s="20" t="s">
        <v>398</v>
      </c>
      <c r="T131" s="21">
        <f>(IF(E131=$E$2,1,0)+IF(F131=$F$2,1,0)+IF(G131=$G$2,1,0)+IF(H131=$H$2,1,0)+IF(I131=$I$2,1,0)+IF(J131=$J$2,1,0)+IF(K131=$K$2,1,0)+IF(L131=$L$2,1,0)+IF(M131=$M$2,1,0)+IF(N131=$N$2,1,0)+IF(O131=$O$2,1,0)+IF(P131=$P$2,1,0)+IF(Q131=$Q$2,1,0)+IF(R131=$R$2,1,0)+IF(S131=$S$2,1,0))/COUNTA(E131:S131)</f>
        <v>0.6</v>
      </c>
      <c r="U131" s="21">
        <f>(IF(E131=$E$2,1,0)+IF(F131=$F$2,1,0)+IF(G131=$G$2,1,0)+IF(H131=$H$2,1,0)+IF(I131=$I$2,1,0)+IF(J131=$J$2,1,0)+IF(K131=$K$2,1,0)+IF(L131=$L$2,1,0)+IF(M131=$M$2,1,0)+IF(N131=$N$2,1,0)+IF(O131=$O$2,1,0)+IF(P131=$P$2,1,0)+IF(Q131=$Q$2,1,0)+IF(R131=$R$2,1,0)+IF(S131=$S$2,1,0))/(COUNTIF(E131:S131,"Yea")+COUNTIF(E131:S131,"Nay"))</f>
        <v>0.6428571428571429</v>
      </c>
      <c r="V131" s="21">
        <f>(IF(E131=$E$2,1,0)+IF(F131=$F$2,1,0)+IF(G131=$G$2,1,0)+IF(H131=$H$2,1,0)+IF(I131=$I$2,1,0)+IF(J131=$J$2,1,0)+IF(K131=$K$2,1,0))/(COUNTIF(E131:K131,"Yea")+COUNTIF(E131:K131,"Nay"))</f>
        <v>0.5</v>
      </c>
      <c r="W131" s="21">
        <f>(IF(L131=$L$2,1,0)+IF(M131=$M$2,1,0)+IF(N131=$N$2,1,0)+IF(O131=$O$2,1,0)+IF(P131=$P$2,1,0)+IF(Q131=$Q$2,1,0)+IF(R131=$R$2,1,0)+IF(S131=$S$2,1,0))/(COUNTIF(L131:S131,"Yea")+COUNTIF(L131:S131,"Nay"))</f>
        <v>0.75</v>
      </c>
    </row>
    <row r="132" spans="1:23">
      <c r="A132" s="2" t="s">
        <v>30</v>
      </c>
      <c r="B132" s="3" t="s">
        <v>472</v>
      </c>
      <c r="C132" s="4" t="s">
        <v>473</v>
      </c>
      <c r="D132" s="5" t="s">
        <v>405</v>
      </c>
      <c r="E132" s="6" t="s">
        <v>397</v>
      </c>
      <c r="F132" s="7" t="s">
        <v>398</v>
      </c>
      <c r="G132" s="8" t="s">
        <v>397</v>
      </c>
      <c r="H132" s="9" t="s">
        <v>397</v>
      </c>
      <c r="I132" s="10" t="s">
        <v>398</v>
      </c>
      <c r="J132" s="11" t="s">
        <v>397</v>
      </c>
      <c r="K132" s="12" t="s">
        <v>397</v>
      </c>
      <c r="L132" s="20" t="s">
        <v>23</v>
      </c>
      <c r="M132" s="14" t="s">
        <v>397</v>
      </c>
      <c r="N132" s="15" t="s">
        <v>398</v>
      </c>
      <c r="O132" s="16" t="s">
        <v>397</v>
      </c>
      <c r="P132" s="17" t="s">
        <v>397</v>
      </c>
      <c r="Q132" s="18" t="s">
        <v>398</v>
      </c>
      <c r="R132" s="19" t="s">
        <v>398</v>
      </c>
      <c r="S132" s="20" t="s">
        <v>398</v>
      </c>
      <c r="T132" s="21">
        <f>(IF(E132=$E$2,1,0)+IF(F132=$F$2,1,0)+IF(G132=$G$2,1,0)+IF(H132=$H$2,1,0)+IF(I132=$I$2,1,0)+IF(J132=$J$2,1,0)+IF(K132=$K$2,1,0)+IF(L132=$L$2,1,0)+IF(M132=$M$2,1,0)+IF(N132=$N$2,1,0)+IF(O132=$O$2,1,0)+IF(P132=$P$2,1,0)+IF(Q132=$Q$2,1,0)+IF(R132=$R$2,1,0)+IF(S132=$S$2,1,0))/COUNTA(E132:S132)</f>
        <v>0.6</v>
      </c>
      <c r="U132" s="21">
        <f>(IF(E132=$E$2,1,0)+IF(F132=$F$2,1,0)+IF(G132=$G$2,1,0)+IF(H132=$H$2,1,0)+IF(I132=$I$2,1,0)+IF(J132=$J$2,1,0)+IF(K132=$K$2,1,0)+IF(L132=$L$2,1,0)+IF(M132=$M$2,1,0)+IF(N132=$N$2,1,0)+IF(O132=$O$2,1,0)+IF(P132=$P$2,1,0)+IF(Q132=$Q$2,1,0)+IF(R132=$R$2,1,0)+IF(S132=$S$2,1,0))/(COUNTIF(E132:S132,"Yea")+COUNTIF(E132:S132,"Nay"))</f>
        <v>0.6428571428571429</v>
      </c>
      <c r="V132" s="21">
        <f>(IF(E132=$E$2,1,0)+IF(F132=$F$2,1,0)+IF(G132=$G$2,1,0)+IF(H132=$H$2,1,0)+IF(I132=$I$2,1,0)+IF(J132=$J$2,1,0)+IF(K132=$K$2,1,0))/(COUNTIF(E132:K132,"Yea")+COUNTIF(E132:K132,"Nay"))</f>
        <v>0.7142857142857143</v>
      </c>
      <c r="W132" s="21">
        <f>(IF(L132=$L$2,1,0)+IF(M132=$M$2,1,0)+IF(N132=$N$2,1,0)+IF(O132=$O$2,1,0)+IF(P132=$P$2,1,0)+IF(Q132=$Q$2,1,0)+IF(R132=$R$2,1,0)+IF(S132=$S$2,1,0))/(COUNTIF(L132:S132,"Yea")+COUNTIF(L132:S132,"Nay"))</f>
        <v>0.5714285714285714</v>
      </c>
    </row>
    <row r="133" spans="1:23">
      <c r="A133" s="2" t="s">
        <v>7</v>
      </c>
      <c r="B133" s="3" t="s">
        <v>403</v>
      </c>
      <c r="C133" s="4" t="s">
        <v>401</v>
      </c>
      <c r="D133" s="5" t="s">
        <v>405</v>
      </c>
      <c r="E133" s="6" t="s">
        <v>397</v>
      </c>
      <c r="F133" s="7" t="s">
        <v>398</v>
      </c>
      <c r="G133" s="8" t="s">
        <v>397</v>
      </c>
      <c r="H133" s="9" t="s">
        <v>397</v>
      </c>
      <c r="I133" s="10" t="s">
        <v>419</v>
      </c>
      <c r="J133" s="11" t="s">
        <v>397</v>
      </c>
      <c r="K133" s="12" t="s">
        <v>397</v>
      </c>
      <c r="L133" s="20" t="s">
        <v>398</v>
      </c>
      <c r="M133" s="14" t="s">
        <v>397</v>
      </c>
      <c r="N133" s="15" t="s">
        <v>398</v>
      </c>
      <c r="O133" s="16" t="s">
        <v>397</v>
      </c>
      <c r="P133" s="17" t="s">
        <v>397</v>
      </c>
      <c r="Q133" s="18" t="s">
        <v>398</v>
      </c>
      <c r="R133" s="19" t="s">
        <v>398</v>
      </c>
      <c r="S133" s="20" t="s">
        <v>398</v>
      </c>
      <c r="T133" s="21">
        <f>(IF(E133=$E$2,1,0)+IF(F133=$F$2,1,0)+IF(G133=$G$2,1,0)+IF(H133=$H$2,1,0)+IF(I133=$I$2,1,0)+IF(J133=$J$2,1,0)+IF(K133=$K$2,1,0)+IF(L133=$L$2,1,0)+IF(M133=$M$2,1,0)+IF(N133=$N$2,1,0)+IF(O133=$O$2,1,0)+IF(P133=$P$2,1,0)+IF(Q133=$Q$2,1,0)+IF(R133=$R$2,1,0)+IF(S133=$S$2,1,0))/COUNTA(E133:S133)</f>
        <v>0.6</v>
      </c>
      <c r="U133" s="21">
        <f>(IF(E133=$E$2,1,0)+IF(F133=$F$2,1,0)+IF(G133=$G$2,1,0)+IF(H133=$H$2,1,0)+IF(I133=$I$2,1,0)+IF(J133=$J$2,1,0)+IF(K133=$K$2,1,0)+IF(L133=$L$2,1,0)+IF(M133=$M$2,1,0)+IF(N133=$N$2,1,0)+IF(O133=$O$2,1,0)+IF(P133=$P$2,1,0)+IF(Q133=$Q$2,1,0)+IF(R133=$R$2,1,0)+IF(S133=$S$2,1,0))/(COUNTIF(E133:S133,"Yea")+COUNTIF(E133:S133,"Nay"))</f>
        <v>0.6428571428571429</v>
      </c>
      <c r="V133" s="21">
        <f>(IF(E133=$E$2,1,0)+IF(F133=$F$2,1,0)+IF(G133=$G$2,1,0)+IF(H133=$H$2,1,0)+IF(I133=$I$2,1,0)+IF(J133=$J$2,1,0)+IF(K133=$K$2,1,0))/(COUNTIF(E133:K133,"Yea")+COUNTIF(E133:K133,"Nay"))</f>
        <v>0.66666666666666663</v>
      </c>
      <c r="W133" s="21">
        <f>(IF(L133=$L$2,1,0)+IF(M133=$M$2,1,0)+IF(N133=$N$2,1,0)+IF(O133=$O$2,1,0)+IF(P133=$P$2,1,0)+IF(Q133=$Q$2,1,0)+IF(R133=$R$2,1,0)+IF(S133=$S$2,1,0))/(COUNTIF(L133:S133,"Yea")+COUNTIF(L133:S133,"Nay"))</f>
        <v>0.625</v>
      </c>
    </row>
    <row r="134" spans="1:23">
      <c r="A134" s="2" t="s">
        <v>433</v>
      </c>
      <c r="B134" s="3" t="s">
        <v>400</v>
      </c>
      <c r="C134" s="4" t="s">
        <v>431</v>
      </c>
      <c r="D134" s="5" t="s">
        <v>405</v>
      </c>
      <c r="E134" s="6" t="s">
        <v>398</v>
      </c>
      <c r="F134" s="7" t="s">
        <v>398</v>
      </c>
      <c r="G134" s="20" t="s">
        <v>23</v>
      </c>
      <c r="H134" s="9" t="s">
        <v>397</v>
      </c>
      <c r="I134" s="10" t="s">
        <v>398</v>
      </c>
      <c r="J134" s="11" t="s">
        <v>397</v>
      </c>
      <c r="K134" s="12" t="s">
        <v>397</v>
      </c>
      <c r="L134" s="20" t="s">
        <v>419</v>
      </c>
      <c r="M134" s="14" t="s">
        <v>398</v>
      </c>
      <c r="N134" s="15" t="s">
        <v>397</v>
      </c>
      <c r="O134" s="16" t="s">
        <v>397</v>
      </c>
      <c r="P134" s="17" t="s">
        <v>397</v>
      </c>
      <c r="Q134" s="18" t="s">
        <v>398</v>
      </c>
      <c r="R134" s="20" t="s">
        <v>419</v>
      </c>
      <c r="S134" s="20" t="s">
        <v>419</v>
      </c>
      <c r="T134" s="21">
        <f>(IF(E134=$E$2,1,0)+IF(F134=$F$2,1,0)+IF(G134=$G$2,1,0)+IF(H134=$H$2,1,0)+IF(I134=$I$2,1,0)+IF(J134=$J$2,1,0)+IF(K134=$K$2,1,0)+IF(L134=$L$2,1,0)+IF(M134=$M$2,1,0)+IF(N134=$N$2,1,0)+IF(O134=$O$2,1,0)+IF(P134=$P$2,1,0)+IF(Q134=$Q$2,1,0)+IF(R134=$R$2,1,0)+IF(S134=$S$2,1,0))/COUNTA(E134:S134)</f>
        <v>0.46666666666666667</v>
      </c>
      <c r="U134" s="21">
        <f>(IF(E134=$E$2,1,0)+IF(F134=$F$2,1,0)+IF(G134=$G$2,1,0)+IF(H134=$H$2,1,0)+IF(I134=$I$2,1,0)+IF(J134=$J$2,1,0)+IF(K134=$K$2,1,0)+IF(L134=$L$2,1,0)+IF(M134=$M$2,1,0)+IF(N134=$N$2,1,0)+IF(O134=$O$2,1,0)+IF(P134=$P$2,1,0)+IF(Q134=$Q$2,1,0)+IF(R134=$R$2,1,0)+IF(S134=$S$2,1,0))/(COUNTIF(E134:S134,"Yea")+COUNTIF(E134:S134,"Nay"))</f>
        <v>0.63636363636363635</v>
      </c>
      <c r="V134" s="21">
        <f>(IF(E134=$E$2,1,0)+IF(F134=$F$2,1,0)+IF(G134=$G$2,1,0)+IF(H134=$H$2,1,0)+IF(I134=$I$2,1,0)+IF(J134=$J$2,1,0)+IF(K134=$K$2,1,0))/(COUNTIF(E134:K134,"Yea")+COUNTIF(E134:K134,"Nay"))</f>
        <v>0.83333333333333337</v>
      </c>
      <c r="W134" s="21">
        <f>(IF(L134=$L$2,1,0)+IF(M134=$M$2,1,0)+IF(N134=$N$2,1,0)+IF(O134=$O$2,1,0)+IF(P134=$P$2,1,0)+IF(Q134=$Q$2,1,0)+IF(R134=$R$2,1,0)+IF(S134=$S$2,1,0))/(COUNTIF(L134:S134,"Yea")+COUNTIF(L134:S134,"Nay"))</f>
        <v>0.4</v>
      </c>
    </row>
    <row r="135" spans="1:23">
      <c r="A135" s="2" t="s">
        <v>92</v>
      </c>
      <c r="B135" s="3" t="s">
        <v>403</v>
      </c>
      <c r="C135" s="4" t="s">
        <v>407</v>
      </c>
      <c r="D135" s="5" t="s">
        <v>405</v>
      </c>
      <c r="F135" s="20" t="s">
        <v>23</v>
      </c>
      <c r="G135" s="8" t="s">
        <v>397</v>
      </c>
      <c r="H135" s="9" t="s">
        <v>397</v>
      </c>
      <c r="I135" s="10" t="s">
        <v>397</v>
      </c>
      <c r="J135" s="11" t="s">
        <v>397</v>
      </c>
      <c r="K135" s="12" t="s">
        <v>419</v>
      </c>
      <c r="P135" s="17" t="s">
        <v>398</v>
      </c>
      <c r="Q135" s="18" t="s">
        <v>398</v>
      </c>
      <c r="R135" s="19" t="s">
        <v>397</v>
      </c>
      <c r="S135" s="20" t="s">
        <v>397</v>
      </c>
      <c r="T135" s="21">
        <f>(IF(E135=$E$2,1,0)+IF(F135=$F$2,1,0)+IF(G135=$G$2,1,0)+IF(H135=$H$2,1,0)+IF(I135=$I$2,1,0)+IF(J135=$J$2,1,0)+IF(K135=$K$2,1,0)+IF(L135=$L$2,1,0)+IF(M135=$M$2,1,0)+IF(N135=$N$2,1,0)+IF(O135=$O$2,1,0)+IF(P135=$P$2,1,0)+IF(Q135=$Q$2,1,0)+IF(R135=$R$2,1,0)+IF(S135=$S$2,1,0))/COUNTA(E135:S135)</f>
        <v>0.5</v>
      </c>
      <c r="U135" s="21">
        <f>(IF(E135=$E$2,1,0)+IF(F135=$F$2,1,0)+IF(G135=$G$2,1,0)+IF(H135=$H$2,1,0)+IF(I135=$I$2,1,0)+IF(J135=$J$2,1,0)+IF(K135=$K$2,1,0)+IF(L135=$L$2,1,0)+IF(M135=$M$2,1,0)+IF(N135=$N$2,1,0)+IF(O135=$O$2,1,0)+IF(P135=$P$2,1,0)+IF(Q135=$Q$2,1,0)+IF(R135=$R$2,1,0)+IF(S135=$S$2,1,0))/(COUNTIF(E135:S135,"Yea")+COUNTIF(E135:S135,"Nay"))</f>
        <v>0.625</v>
      </c>
      <c r="V135" s="21">
        <f>(IF(E135=$E$2,1,0)+IF(F135=$F$2,1,0)+IF(G135=$G$2,1,0)+IF(H135=$H$2,1,0)+IF(I135=$I$2,1,0)+IF(J135=$J$2,1,0)+IF(K135=$K$2,1,0))/(COUNTIF(E135:K135,"Yea")+COUNTIF(E135:K135,"Nay"))</f>
        <v>0.75</v>
      </c>
      <c r="W135" s="21">
        <f>(IF(L135=$L$2,1,0)+IF(M135=$M$2,1,0)+IF(N135=$N$2,1,0)+IF(O135=$O$2,1,0)+IF(P135=$P$2,1,0)+IF(Q135=$Q$2,1,0)+IF(R135=$R$2,1,0)+IF(S135=$S$2,1,0))/(COUNTIF(L135:S135,"Yea")+COUNTIF(L135:S135,"Nay"))</f>
        <v>0.5</v>
      </c>
    </row>
    <row r="136" spans="1:23">
      <c r="A136" s="2" t="s">
        <v>320</v>
      </c>
      <c r="B136" s="3" t="s">
        <v>409</v>
      </c>
      <c r="C136" s="4" t="s">
        <v>443</v>
      </c>
      <c r="D136" s="5" t="s">
        <v>405</v>
      </c>
      <c r="E136" s="20" t="s">
        <v>398</v>
      </c>
      <c r="F136" s="7" t="s">
        <v>398</v>
      </c>
      <c r="G136" s="8" t="s">
        <v>419</v>
      </c>
      <c r="H136" s="9" t="s">
        <v>397</v>
      </c>
      <c r="I136" s="10" t="s">
        <v>397</v>
      </c>
      <c r="J136" s="11" t="s">
        <v>397</v>
      </c>
      <c r="K136" s="20" t="s">
        <v>397</v>
      </c>
      <c r="L136" s="20" t="s">
        <v>397</v>
      </c>
      <c r="M136" s="20" t="s">
        <v>398</v>
      </c>
      <c r="N136" s="20" t="s">
        <v>398</v>
      </c>
      <c r="O136" s="20" t="s">
        <v>397</v>
      </c>
      <c r="P136" s="17" t="s">
        <v>397</v>
      </c>
      <c r="Q136" s="18" t="s">
        <v>23</v>
      </c>
      <c r="R136" s="19" t="s">
        <v>398</v>
      </c>
      <c r="S136" s="20" t="s">
        <v>398</v>
      </c>
      <c r="T136" s="21">
        <f>(IF(E136=$E$2,1,0)+IF(F136=$F$2,1,0)+IF(G136=$G$2,1,0)+IF(H136=$H$2,1,0)+IF(I136=$I$2,1,0)+IF(J136=$J$2,1,0)+IF(K136=$K$2,1,0)+IF(L136=$L$2,1,0)+IF(M136=$M$2,1,0)+IF(N136=$N$2,1,0)+IF(O136=$O$2,1,0)+IF(P136=$P$2,1,0)+IF(Q136=$Q$2,1,0)+IF(R136=$R$2,1,0)+IF(S136=$S$2,1,0))/COUNTA(E136:S136)</f>
        <v>0.53333333333333333</v>
      </c>
      <c r="U136" s="21">
        <f>(IF(E136=$E$2,1,0)+IF(F136=$F$2,1,0)+IF(G136=$G$2,1,0)+IF(H136=$H$2,1,0)+IF(I136=$I$2,1,0)+IF(J136=$J$2,1,0)+IF(K136=$K$2,1,0)+IF(L136=$L$2,1,0)+IF(M136=$M$2,1,0)+IF(N136=$N$2,1,0)+IF(O136=$O$2,1,0)+IF(P136=$P$2,1,0)+IF(Q136=$Q$2,1,0)+IF(R136=$R$2,1,0)+IF(S136=$S$2,1,0))/(COUNTIF(E136:S136,"Yea")+COUNTIF(E136:S136,"Nay"))</f>
        <v>0.61538461538461542</v>
      </c>
      <c r="V136" s="21">
        <f>(IF(E136=$E$2,1,0)+IF(F136=$F$2,1,0)+IF(G136=$G$2,1,0)+IF(H136=$H$2,1,0)+IF(I136=$I$2,1,0)+IF(J136=$J$2,1,0)+IF(K136=$K$2,1,0))/(COUNTIF(E136:K136,"Yea")+COUNTIF(E136:K136,"Nay"))</f>
        <v>0.66666666666666663</v>
      </c>
      <c r="W136" s="21">
        <f>(IF(L136=$L$2,1,0)+IF(M136=$M$2,1,0)+IF(N136=$N$2,1,0)+IF(O136=$O$2,1,0)+IF(P136=$P$2,1,0)+IF(Q136=$Q$2,1,0)+IF(R136=$R$2,1,0)+IF(S136=$S$2,1,0))/(COUNTIF(L136:S136,"Yea")+COUNTIF(L136:S136,"Nay"))</f>
        <v>0.5714285714285714</v>
      </c>
    </row>
    <row r="137" spans="1:23">
      <c r="A137" s="2" t="s">
        <v>271</v>
      </c>
      <c r="B137" s="3" t="s">
        <v>403</v>
      </c>
      <c r="C137" s="4" t="s">
        <v>443</v>
      </c>
      <c r="D137" s="5" t="s">
        <v>405</v>
      </c>
      <c r="E137" s="6" t="s">
        <v>397</v>
      </c>
      <c r="F137" s="7" t="s">
        <v>419</v>
      </c>
      <c r="G137" s="8" t="s">
        <v>397</v>
      </c>
      <c r="H137" s="9" t="s">
        <v>397</v>
      </c>
      <c r="I137" s="10" t="s">
        <v>398</v>
      </c>
      <c r="J137" s="11" t="s">
        <v>419</v>
      </c>
      <c r="K137" s="12" t="s">
        <v>397</v>
      </c>
      <c r="L137" s="13" t="s">
        <v>397</v>
      </c>
      <c r="M137" s="14" t="s">
        <v>398</v>
      </c>
      <c r="N137" s="15" t="s">
        <v>398</v>
      </c>
      <c r="O137" s="16" t="s">
        <v>397</v>
      </c>
      <c r="P137" s="17" t="s">
        <v>397</v>
      </c>
      <c r="Q137" s="18" t="s">
        <v>398</v>
      </c>
      <c r="R137" s="19" t="s">
        <v>398</v>
      </c>
      <c r="S137" s="20" t="s">
        <v>397</v>
      </c>
      <c r="T137" s="21">
        <f>(IF(E137=$E$2,1,0)+IF(F137=$F$2,1,0)+IF(G137=$G$2,1,0)+IF(H137=$H$2,1,0)+IF(I137=$I$2,1,0)+IF(J137=$J$2,1,0)+IF(K137=$K$2,1,0)+IF(L137=$L$2,1,0)+IF(M137=$M$2,1,0)+IF(N137=$N$2,1,0)+IF(O137=$O$2,1,0)+IF(P137=$P$2,1,0)+IF(Q137=$Q$2,1,0)+IF(R137=$R$2,1,0)+IF(S137=$S$2,1,0))/COUNTA(E137:S137)</f>
        <v>0.53333333333333333</v>
      </c>
      <c r="U137" s="21">
        <f>(IF(E137=$E$2,1,0)+IF(F137=$F$2,1,0)+IF(G137=$G$2,1,0)+IF(H137=$H$2,1,0)+IF(I137=$I$2,1,0)+IF(J137=$J$2,1,0)+IF(K137=$K$2,1,0)+IF(L137=$L$2,1,0)+IF(M137=$M$2,1,0)+IF(N137=$N$2,1,0)+IF(O137=$O$2,1,0)+IF(P137=$P$2,1,0)+IF(Q137=$Q$2,1,0)+IF(R137=$R$2,1,0)+IF(S137=$S$2,1,0))/(COUNTIF(E137:S137,"Yea")+COUNTIF(E137:S137,"Nay"))</f>
        <v>0.61538461538461542</v>
      </c>
      <c r="V137" s="21">
        <f>(IF(E137=$E$2,1,0)+IF(F137=$F$2,1,0)+IF(G137=$G$2,1,0)+IF(H137=$H$2,1,0)+IF(I137=$I$2,1,0)+IF(J137=$J$2,1,0)+IF(K137=$K$2,1,0))/(COUNTIF(E137:K137,"Yea")+COUNTIF(E137:K137,"Nay"))</f>
        <v>0.8</v>
      </c>
      <c r="W137" s="21">
        <f>(IF(L137=$L$2,1,0)+IF(M137=$M$2,1,0)+IF(N137=$N$2,1,0)+IF(O137=$O$2,1,0)+IF(P137=$P$2,1,0)+IF(Q137=$Q$2,1,0)+IF(R137=$R$2,1,0)+IF(S137=$S$2,1,0))/(COUNTIF(L137:S137,"Yea")+COUNTIF(L137:S137,"Nay"))</f>
        <v>0.5</v>
      </c>
    </row>
    <row r="138" spans="1:23">
      <c r="A138" s="2" t="s">
        <v>191</v>
      </c>
      <c r="B138" s="3" t="s">
        <v>409</v>
      </c>
      <c r="C138" s="4" t="s">
        <v>299</v>
      </c>
      <c r="D138" s="5" t="s">
        <v>405</v>
      </c>
      <c r="E138" s="6" t="s">
        <v>397</v>
      </c>
      <c r="F138" s="7" t="s">
        <v>397</v>
      </c>
      <c r="G138" s="8" t="s">
        <v>397</v>
      </c>
      <c r="H138" s="9" t="s">
        <v>397</v>
      </c>
      <c r="I138" s="10" t="s">
        <v>397</v>
      </c>
      <c r="J138" s="11" t="s">
        <v>397</v>
      </c>
      <c r="K138" s="12" t="s">
        <v>23</v>
      </c>
      <c r="L138" s="13" t="s">
        <v>397</v>
      </c>
      <c r="M138" s="14" t="s">
        <v>397</v>
      </c>
      <c r="N138" s="15" t="s">
        <v>398</v>
      </c>
      <c r="O138" s="16" t="s">
        <v>397</v>
      </c>
      <c r="P138" s="17" t="s">
        <v>419</v>
      </c>
      <c r="Q138" s="20" t="s">
        <v>398</v>
      </c>
      <c r="R138" s="19" t="s">
        <v>398</v>
      </c>
      <c r="S138" s="20" t="s">
        <v>398</v>
      </c>
      <c r="T138" s="21">
        <f>(IF(E138=$E$2,1,0)+IF(F138=$F$2,1,0)+IF(G138=$G$2,1,0)+IF(H138=$H$2,1,0)+IF(I138=$I$2,1,0)+IF(J138=$J$2,1,0)+IF(K138=$K$2,1,0)+IF(L138=$L$2,1,0)+IF(M138=$M$2,1,0)+IF(N138=$N$2,1,0)+IF(O138=$O$2,1,0)+IF(P138=$P$2,1,0)+IF(Q138=$Q$2,1,0)+IF(R138=$R$2,1,0)+IF(S138=$S$2,1,0))/COUNTA(E138:S138)</f>
        <v>0.53333333333333333</v>
      </c>
      <c r="U138" s="21">
        <f>(IF(E138=$E$2,1,0)+IF(F138=$F$2,1,0)+IF(G138=$G$2,1,0)+IF(H138=$H$2,1,0)+IF(I138=$I$2,1,0)+IF(J138=$J$2,1,0)+IF(K138=$K$2,1,0)+IF(L138=$L$2,1,0)+IF(M138=$M$2,1,0)+IF(N138=$N$2,1,0)+IF(O138=$O$2,1,0)+IF(P138=$P$2,1,0)+IF(Q138=$Q$2,1,0)+IF(R138=$R$2,1,0)+IF(S138=$S$2,1,0))/(COUNTIF(E138:S138,"Yea")+COUNTIF(E138:S138,"Nay"))</f>
        <v>0.61538461538461542</v>
      </c>
      <c r="V138" s="21">
        <f>(IF(E138=$E$2,1,0)+IF(F138=$F$2,1,0)+IF(G138=$G$2,1,0)+IF(H138=$H$2,1,0)+IF(I138=$I$2,1,0)+IF(J138=$J$2,1,0)+IF(K138=$K$2,1,0))/(COUNTIF(E138:K138,"Yea")+COUNTIF(E138:K138,"Nay"))</f>
        <v>0.66666666666666663</v>
      </c>
      <c r="W138" s="21">
        <f>(IF(L138=$L$2,1,0)+IF(M138=$M$2,1,0)+IF(N138=$N$2,1,0)+IF(O138=$O$2,1,0)+IF(P138=$P$2,1,0)+IF(Q138=$Q$2,1,0)+IF(R138=$R$2,1,0)+IF(S138=$S$2,1,0))/(COUNTIF(L138:S138,"Yea")+COUNTIF(L138:S138,"Nay"))</f>
        <v>0.5714285714285714</v>
      </c>
    </row>
    <row r="139" spans="1:23">
      <c r="A139" s="2" t="s">
        <v>321</v>
      </c>
      <c r="B139" s="3" t="s">
        <v>400</v>
      </c>
      <c r="C139" s="4" t="s">
        <v>460</v>
      </c>
      <c r="D139" s="5" t="s">
        <v>405</v>
      </c>
      <c r="E139" s="6" t="s">
        <v>398</v>
      </c>
      <c r="F139" s="7" t="s">
        <v>397</v>
      </c>
      <c r="G139" s="8" t="s">
        <v>397</v>
      </c>
      <c r="H139" s="20" t="s">
        <v>397</v>
      </c>
      <c r="I139" s="20" t="s">
        <v>397</v>
      </c>
      <c r="J139" s="11" t="s">
        <v>397</v>
      </c>
      <c r="K139" s="20" t="s">
        <v>397</v>
      </c>
      <c r="L139" s="20" t="s">
        <v>398</v>
      </c>
      <c r="M139" s="14" t="s">
        <v>397</v>
      </c>
      <c r="N139" s="20" t="s">
        <v>397</v>
      </c>
      <c r="O139" s="16" t="s">
        <v>398</v>
      </c>
      <c r="P139" s="17" t="s">
        <v>397</v>
      </c>
      <c r="Q139" s="18" t="s">
        <v>398</v>
      </c>
      <c r="R139" s="20" t="s">
        <v>397</v>
      </c>
      <c r="S139" s="20" t="s">
        <v>397</v>
      </c>
      <c r="T139" s="21">
        <f>(IF(E139=$E$2,1,0)+IF(F139=$F$2,1,0)+IF(G139=$G$2,1,0)+IF(H139=$H$2,1,0)+IF(I139=$I$2,1,0)+IF(J139=$J$2,1,0)+IF(K139=$K$2,1,0)+IF(L139=$L$2,1,0)+IF(M139=$M$2,1,0)+IF(N139=$N$2,1,0)+IF(O139=$O$2,1,0)+IF(P139=$P$2,1,0)+IF(Q139=$Q$2,1,0)+IF(R139=$R$2,1,0)+IF(S139=$S$2,1,0))/COUNTA(E139:S139)</f>
        <v>0.6</v>
      </c>
      <c r="U139" s="21">
        <f>(IF(E139=$E$2,1,0)+IF(F139=$F$2,1,0)+IF(G139=$G$2,1,0)+IF(H139=$H$2,1,0)+IF(I139=$I$2,1,0)+IF(J139=$J$2,1,0)+IF(K139=$K$2,1,0)+IF(L139=$L$2,1,0)+IF(M139=$M$2,1,0)+IF(N139=$N$2,1,0)+IF(O139=$O$2,1,0)+IF(P139=$P$2,1,0)+IF(Q139=$Q$2,1,0)+IF(R139=$R$2,1,0)+IF(S139=$S$2,1,0))/(COUNTIF(E139:S139,"Yea")+COUNTIF(E139:S139,"Nay"))</f>
        <v>0.6</v>
      </c>
      <c r="V139" s="21">
        <f>(IF(E139=$E$2,1,0)+IF(F139=$F$2,1,0)+IF(G139=$G$2,1,0)+IF(H139=$H$2,1,0)+IF(I139=$I$2,1,0)+IF(J139=$J$2,1,0)+IF(K139=$K$2,1,0))/(COUNTIF(E139:K139,"Yea")+COUNTIF(E139:K139,"Nay"))</f>
        <v>0.8571428571428571</v>
      </c>
      <c r="W139" s="21">
        <f>(IF(L139=$L$2,1,0)+IF(M139=$M$2,1,0)+IF(N139=$N$2,1,0)+IF(O139=$O$2,1,0)+IF(P139=$P$2,1,0)+IF(Q139=$Q$2,1,0)+IF(R139=$R$2,1,0)+IF(S139=$S$2,1,0))/(COUNTIF(L139:S139,"Yea")+COUNTIF(L139:S139,"Nay"))</f>
        <v>0.375</v>
      </c>
    </row>
    <row r="140" spans="1:23">
      <c r="A140" s="2" t="s">
        <v>322</v>
      </c>
      <c r="B140" s="3" t="s">
        <v>403</v>
      </c>
      <c r="C140" s="4" t="s">
        <v>323</v>
      </c>
      <c r="D140" s="5" t="s">
        <v>405</v>
      </c>
      <c r="F140" s="7" t="s">
        <v>398</v>
      </c>
      <c r="G140" s="8" t="s">
        <v>397</v>
      </c>
      <c r="H140" s="9" t="s">
        <v>397</v>
      </c>
      <c r="I140" s="10" t="s">
        <v>397</v>
      </c>
      <c r="J140" s="11" t="s">
        <v>397</v>
      </c>
      <c r="K140" s="12" t="s">
        <v>397</v>
      </c>
      <c r="O140" s="16" t="s">
        <v>397</v>
      </c>
      <c r="P140" s="17" t="s">
        <v>397</v>
      </c>
      <c r="Q140" s="18" t="s">
        <v>23</v>
      </c>
      <c r="R140" s="19" t="s">
        <v>398</v>
      </c>
      <c r="S140" s="20" t="s">
        <v>398</v>
      </c>
      <c r="T140" s="21">
        <f>(IF(E140=$E$2,1,0)+IF(F140=$F$2,1,0)+IF(G140=$G$2,1,0)+IF(H140=$H$2,1,0)+IF(I140=$I$2,1,0)+IF(J140=$J$2,1,0)+IF(K140=$K$2,1,0)+IF(L140=$L$2,1,0)+IF(M140=$M$2,1,0)+IF(N140=$N$2,1,0)+IF(O140=$O$2,1,0)+IF(P140=$P$2,1,0)+IF(Q140=$Q$2,1,0)+IF(R140=$R$2,1,0)+IF(S140=$S$2,1,0))/COUNTA(E140:S140)</f>
        <v>0.54545454545454541</v>
      </c>
      <c r="U140" s="21">
        <f>(IF(E140=$E$2,1,0)+IF(F140=$F$2,1,0)+IF(G140=$G$2,1,0)+IF(H140=$H$2,1,0)+IF(I140=$I$2,1,0)+IF(J140=$J$2,1,0)+IF(K140=$K$2,1,0)+IF(L140=$L$2,1,0)+IF(M140=$M$2,1,0)+IF(N140=$N$2,1,0)+IF(O140=$O$2,1,0)+IF(P140=$P$2,1,0)+IF(Q140=$Q$2,1,0)+IF(R140=$R$2,1,0)+IF(S140=$S$2,1,0))/(COUNTIF(E140:S140,"Yea")+COUNTIF(E140:S140,"Nay"))</f>
        <v>0.6</v>
      </c>
      <c r="V140" s="21">
        <f>(IF(E140=$E$2,1,0)+IF(F140=$F$2,1,0)+IF(G140=$G$2,1,0)+IF(H140=$H$2,1,0)+IF(I140=$I$2,1,0)+IF(J140=$J$2,1,0)+IF(K140=$K$2,1,0))/(COUNTIF(E140:K140,"Yea")+COUNTIF(E140:K140,"Nay"))</f>
        <v>0.66666666666666663</v>
      </c>
      <c r="W140" s="21">
        <f>(IF(L140=$L$2,1,0)+IF(M140=$M$2,1,0)+IF(N140=$N$2,1,0)+IF(O140=$O$2,1,0)+IF(P140=$P$2,1,0)+IF(Q140=$Q$2,1,0)+IF(R140=$R$2,1,0)+IF(S140=$S$2,1,0))/(COUNTIF(L140:S140,"Yea")+COUNTIF(L140:S140,"Nay"))</f>
        <v>0.5</v>
      </c>
    </row>
    <row r="141" spans="1:23">
      <c r="A141" s="2" t="s">
        <v>239</v>
      </c>
      <c r="B141" s="3" t="s">
        <v>403</v>
      </c>
      <c r="C141" s="4" t="s">
        <v>456</v>
      </c>
      <c r="D141" s="5" t="s">
        <v>405</v>
      </c>
      <c r="E141" s="6" t="s">
        <v>398</v>
      </c>
      <c r="F141" s="7" t="s">
        <v>397</v>
      </c>
      <c r="G141" s="20" t="s">
        <v>397</v>
      </c>
      <c r="H141" s="20" t="s">
        <v>397</v>
      </c>
      <c r="I141" s="20" t="s">
        <v>397</v>
      </c>
      <c r="J141" s="11" t="s">
        <v>397</v>
      </c>
      <c r="K141" s="20" t="s">
        <v>397</v>
      </c>
      <c r="L141" s="20" t="s">
        <v>397</v>
      </c>
      <c r="M141" s="14" t="s">
        <v>397</v>
      </c>
      <c r="N141" s="15" t="s">
        <v>398</v>
      </c>
      <c r="O141" s="16" t="s">
        <v>397</v>
      </c>
      <c r="P141" s="17" t="s">
        <v>397</v>
      </c>
      <c r="Q141" s="20" t="s">
        <v>397</v>
      </c>
      <c r="R141" s="20" t="s">
        <v>398</v>
      </c>
      <c r="S141" s="20" t="s">
        <v>398</v>
      </c>
      <c r="T141" s="21">
        <f>(IF(E141=$E$2,1,0)+IF(F141=$F$2,1,0)+IF(G141=$G$2,1,0)+IF(H141=$H$2,1,0)+IF(I141=$I$2,1,0)+IF(J141=$J$2,1,0)+IF(K141=$K$2,1,0)+IF(L141=$L$2,1,0)+IF(M141=$M$2,1,0)+IF(N141=$N$2,1,0)+IF(O141=$O$2,1,0)+IF(P141=$P$2,1,0)+IF(Q141=$Q$2,1,0)+IF(R141=$R$2,1,0)+IF(S141=$S$2,1,0))/COUNTA(E141:S141)</f>
        <v>0.6</v>
      </c>
      <c r="U141" s="21">
        <f>(IF(E141=$E$2,1,0)+IF(F141=$F$2,1,0)+IF(G141=$G$2,1,0)+IF(H141=$H$2,1,0)+IF(I141=$I$2,1,0)+IF(J141=$J$2,1,0)+IF(K141=$K$2,1,0)+IF(L141=$L$2,1,0)+IF(M141=$M$2,1,0)+IF(N141=$N$2,1,0)+IF(O141=$O$2,1,0)+IF(P141=$P$2,1,0)+IF(Q141=$Q$2,1,0)+IF(R141=$R$2,1,0)+IF(S141=$S$2,1,0))/(COUNTIF(E141:S141,"Yea")+COUNTIF(E141:S141,"Nay"))</f>
        <v>0.6</v>
      </c>
      <c r="V141" s="21">
        <f>(IF(E141=$E$2,1,0)+IF(F141=$F$2,1,0)+IF(G141=$G$2,1,0)+IF(H141=$H$2,1,0)+IF(I141=$I$2,1,0)+IF(J141=$J$2,1,0)+IF(K141=$K$2,1,0))/(COUNTIF(E141:K141,"Yea")+COUNTIF(E141:K141,"Nay"))</f>
        <v>0.8571428571428571</v>
      </c>
      <c r="W141" s="21">
        <f>(IF(L141=$L$2,1,0)+IF(M141=$M$2,1,0)+IF(N141=$N$2,1,0)+IF(O141=$O$2,1,0)+IF(P141=$P$2,1,0)+IF(Q141=$Q$2,1,0)+IF(R141=$R$2,1,0)+IF(S141=$S$2,1,0))/(COUNTIF(L141:S141,"Yea")+COUNTIF(L141:S141,"Nay"))</f>
        <v>0.375</v>
      </c>
    </row>
    <row r="142" spans="1:23">
      <c r="A142" s="2" t="s">
        <v>266</v>
      </c>
      <c r="B142" s="3" t="s">
        <v>409</v>
      </c>
      <c r="C142" s="4" t="s">
        <v>418</v>
      </c>
      <c r="D142" s="5" t="s">
        <v>396</v>
      </c>
      <c r="E142" s="6" t="s">
        <v>398</v>
      </c>
      <c r="F142" s="7" t="s">
        <v>398</v>
      </c>
      <c r="G142" s="8" t="s">
        <v>23</v>
      </c>
      <c r="H142" s="9" t="s">
        <v>23</v>
      </c>
      <c r="I142" s="10" t="s">
        <v>23</v>
      </c>
      <c r="J142" s="11" t="s">
        <v>398</v>
      </c>
      <c r="K142" s="12" t="s">
        <v>23</v>
      </c>
      <c r="L142" s="13" t="s">
        <v>23</v>
      </c>
      <c r="M142" s="14" t="s">
        <v>398</v>
      </c>
      <c r="N142" s="15" t="s">
        <v>23</v>
      </c>
      <c r="O142" s="16" t="s">
        <v>398</v>
      </c>
      <c r="P142" s="17" t="s">
        <v>23</v>
      </c>
      <c r="Q142" s="18" t="s">
        <v>23</v>
      </c>
      <c r="R142" s="19" t="s">
        <v>23</v>
      </c>
      <c r="S142" s="20" t="s">
        <v>23</v>
      </c>
      <c r="T142" s="21">
        <f>(IF(E142=$E$2,1,0)+IF(F142=$F$2,1,0)+IF(G142=$G$2,1,0)+IF(H142=$H$2,1,0)+IF(I142=$I$2,1,0)+IF(J142=$J$2,1,0)+IF(K142=$K$2,1,0)+IF(L142=$L$2,1,0)+IF(M142=$M$2,1,0)+IF(N142=$N$2,1,0)+IF(O142=$O$2,1,0)+IF(P142=$P$2,1,0)+IF(Q142=$Q$2,1,0)+IF(R142=$R$2,1,0)+IF(S142=$S$2,1,0))/COUNTA(E142:S142)</f>
        <v>0.2</v>
      </c>
      <c r="U142" s="21">
        <f>(IF(E142=$E$2,1,0)+IF(F142=$F$2,1,0)+IF(G142=$G$2,1,0)+IF(H142=$H$2,1,0)+IF(I142=$I$2,1,0)+IF(J142=$J$2,1,0)+IF(K142=$K$2,1,0)+IF(L142=$L$2,1,0)+IF(M142=$M$2,1,0)+IF(N142=$N$2,1,0)+IF(O142=$O$2,1,0)+IF(P142=$P$2,1,0)+IF(Q142=$Q$2,1,0)+IF(R142=$R$2,1,0)+IF(S142=$S$2,1,0))/(COUNTIF(E142:S142,"Yea")+COUNTIF(E142:S142,"Nay"))</f>
        <v>0.6</v>
      </c>
      <c r="V142" s="21">
        <f>(IF(E142=$E$2,1,0)+IF(F142=$F$2,1,0)+IF(G142=$G$2,1,0)+IF(H142=$H$2,1,0)+IF(I142=$I$2,1,0)+IF(J142=$J$2,1,0)+IF(K142=$K$2,1,0))/(COUNTIF(E142:K142,"Yea")+COUNTIF(E142:K142,"Nay"))</f>
        <v>0.33333333333333331</v>
      </c>
      <c r="W142" s="21">
        <f>(IF(L142=$L$2,1,0)+IF(M142=$M$2,1,0)+IF(N142=$N$2,1,0)+IF(O142=$O$2,1,0)+IF(P142=$P$2,1,0)+IF(Q142=$Q$2,1,0)+IF(R142=$R$2,1,0)+IF(S142=$S$2,1,0))/(COUNTIF(L142:S142,"Yea")+COUNTIF(L142:S142,"Nay"))</f>
        <v>1</v>
      </c>
    </row>
    <row r="143" spans="1:23">
      <c r="A143" s="2" t="s">
        <v>113</v>
      </c>
      <c r="B143" s="3" t="s">
        <v>403</v>
      </c>
      <c r="C143" s="4" t="s">
        <v>427</v>
      </c>
      <c r="D143" s="5" t="s">
        <v>405</v>
      </c>
      <c r="E143" s="20" t="s">
        <v>397</v>
      </c>
      <c r="F143" s="7" t="s">
        <v>419</v>
      </c>
      <c r="G143" s="8" t="s">
        <v>419</v>
      </c>
      <c r="H143" s="9" t="s">
        <v>419</v>
      </c>
      <c r="I143" s="10" t="s">
        <v>419</v>
      </c>
      <c r="J143" s="11" t="s">
        <v>397</v>
      </c>
      <c r="K143" s="12" t="s">
        <v>23</v>
      </c>
      <c r="L143" s="20" t="s">
        <v>419</v>
      </c>
      <c r="M143" s="20" t="s">
        <v>398</v>
      </c>
      <c r="N143" s="20" t="s">
        <v>419</v>
      </c>
      <c r="O143" s="20" t="s">
        <v>397</v>
      </c>
      <c r="P143" s="17" t="s">
        <v>398</v>
      </c>
      <c r="Q143" s="20" t="s">
        <v>419</v>
      </c>
      <c r="R143" s="19" t="s">
        <v>419</v>
      </c>
      <c r="S143" s="20" t="s">
        <v>419</v>
      </c>
      <c r="T143" s="21">
        <f>(IF(E143=$E$2,1,0)+IF(F143=$F$2,1,0)+IF(G143=$G$2,1,0)+IF(H143=$H$2,1,0)+IF(I143=$I$2,1,0)+IF(J143=$J$2,1,0)+IF(K143=$K$2,1,0)+IF(L143=$L$2,1,0)+IF(M143=$M$2,1,0)+IF(N143=$N$2,1,0)+IF(O143=$O$2,1,0)+IF(P143=$P$2,1,0)+IF(Q143=$Q$2,1,0)+IF(R143=$R$2,1,0)+IF(S143=$S$2,1,0))/COUNTA(E143:S143)</f>
        <v>0.2</v>
      </c>
      <c r="U143" s="21">
        <f>(IF(E143=$E$2,1,0)+IF(F143=$F$2,1,0)+IF(G143=$G$2,1,0)+IF(H143=$H$2,1,0)+IF(I143=$I$2,1,0)+IF(J143=$J$2,1,0)+IF(K143=$K$2,1,0)+IF(L143=$L$2,1,0)+IF(M143=$M$2,1,0)+IF(N143=$N$2,1,0)+IF(O143=$O$2,1,0)+IF(P143=$P$2,1,0)+IF(Q143=$Q$2,1,0)+IF(R143=$R$2,1,0)+IF(S143=$S$2,1,0))/(COUNTIF(E143:S143,"Yea")+COUNTIF(E143:S143,"Nay"))</f>
        <v>0.6</v>
      </c>
      <c r="V143" s="21">
        <f>(IF(E143=$E$2,1,0)+IF(F143=$F$2,1,0)+IF(G143=$G$2,1,0)+IF(H143=$H$2,1,0)+IF(I143=$I$2,1,0)+IF(J143=$J$2,1,0)+IF(K143=$K$2,1,0))/(COUNTIF(E143:K143,"Yea")+COUNTIF(E143:K143,"Nay"))</f>
        <v>0.5</v>
      </c>
      <c r="W143" s="21">
        <f>(IF(L143=$L$2,1,0)+IF(M143=$M$2,1,0)+IF(N143=$N$2,1,0)+IF(O143=$O$2,1,0)+IF(P143=$P$2,1,0)+IF(Q143=$Q$2,1,0)+IF(R143=$R$2,1,0)+IF(S143=$S$2,1,0))/(COUNTIF(L143:S143,"Yea")+COUNTIF(L143:S143,"Nay"))</f>
        <v>0.66666666666666663</v>
      </c>
    </row>
    <row r="144" spans="1:23">
      <c r="A144" s="2" t="s">
        <v>138</v>
      </c>
      <c r="B144" s="3" t="s">
        <v>403</v>
      </c>
      <c r="C144" s="4" t="s">
        <v>427</v>
      </c>
      <c r="D144" s="5" t="s">
        <v>405</v>
      </c>
      <c r="E144" s="20" t="s">
        <v>398</v>
      </c>
      <c r="F144" s="7" t="s">
        <v>398</v>
      </c>
      <c r="G144" s="8" t="s">
        <v>397</v>
      </c>
      <c r="H144" s="20" t="s">
        <v>397</v>
      </c>
      <c r="I144" s="10" t="s">
        <v>398</v>
      </c>
      <c r="J144" s="11" t="s">
        <v>397</v>
      </c>
      <c r="K144" s="12" t="s">
        <v>23</v>
      </c>
      <c r="L144" s="20" t="s">
        <v>397</v>
      </c>
      <c r="M144" s="20" t="s">
        <v>397</v>
      </c>
      <c r="N144" s="20" t="s">
        <v>397</v>
      </c>
      <c r="O144" s="20" t="s">
        <v>398</v>
      </c>
      <c r="P144" s="17" t="s">
        <v>23</v>
      </c>
      <c r="Q144" s="18" t="s">
        <v>23</v>
      </c>
      <c r="R144" s="19" t="s">
        <v>23</v>
      </c>
      <c r="S144" s="20" t="s">
        <v>23</v>
      </c>
      <c r="T144" s="21">
        <f>(IF(E144=$E$2,1,0)+IF(F144=$F$2,1,0)+IF(G144=$G$2,1,0)+IF(H144=$H$2,1,0)+IF(I144=$I$2,1,0)+IF(J144=$J$2,1,0)+IF(K144=$K$2,1,0)+IF(L144=$L$2,1,0)+IF(M144=$M$2,1,0)+IF(N144=$N$2,1,0)+IF(O144=$O$2,1,0)+IF(P144=$P$2,1,0)+IF(Q144=$Q$2,1,0)+IF(R144=$R$2,1,0)+IF(S144=$S$2,1,0))/COUNTA(E144:S144)</f>
        <v>0.4</v>
      </c>
      <c r="U144" s="21">
        <f>(IF(E144=$E$2,1,0)+IF(F144=$F$2,1,0)+IF(G144=$G$2,1,0)+IF(H144=$H$2,1,0)+IF(I144=$I$2,1,0)+IF(J144=$J$2,1,0)+IF(K144=$K$2,1,0)+IF(L144=$L$2,1,0)+IF(M144=$M$2,1,0)+IF(N144=$N$2,1,0)+IF(O144=$O$2,1,0)+IF(P144=$P$2,1,0)+IF(Q144=$Q$2,1,0)+IF(R144=$R$2,1,0)+IF(S144=$S$2,1,0))/(COUNTIF(E144:S144,"Yea")+COUNTIF(E144:S144,"Nay"))</f>
        <v>0.6</v>
      </c>
      <c r="V144" s="21">
        <f>(IF(E144=$E$2,1,0)+IF(F144=$F$2,1,0)+IF(G144=$G$2,1,0)+IF(H144=$H$2,1,0)+IF(I144=$I$2,1,0)+IF(J144=$J$2,1,0)+IF(K144=$K$2,1,0))/(COUNTIF(E144:K144,"Yea")+COUNTIF(E144:K144,"Nay"))</f>
        <v>0.83333333333333337</v>
      </c>
      <c r="W144" s="21">
        <f>(IF(L144=$L$2,1,0)+IF(M144=$M$2,1,0)+IF(N144=$N$2,1,0)+IF(O144=$O$2,1,0)+IF(P144=$P$2,1,0)+IF(Q144=$Q$2,1,0)+IF(R144=$R$2,1,0)+IF(S144=$S$2,1,0))/(COUNTIF(L144:S144,"Yea")+COUNTIF(L144:S144,"Nay"))</f>
        <v>0.25</v>
      </c>
    </row>
    <row r="145" spans="1:23">
      <c r="A145" s="2" t="s">
        <v>179</v>
      </c>
      <c r="B145" s="3" t="s">
        <v>409</v>
      </c>
      <c r="C145" s="4" t="s">
        <v>473</v>
      </c>
      <c r="D145" s="5" t="s">
        <v>405</v>
      </c>
      <c r="E145" s="20" t="s">
        <v>397</v>
      </c>
      <c r="F145" s="7" t="s">
        <v>397</v>
      </c>
      <c r="G145" s="8" t="s">
        <v>397</v>
      </c>
      <c r="H145" s="9" t="s">
        <v>398</v>
      </c>
      <c r="I145" s="10" t="s">
        <v>397</v>
      </c>
      <c r="J145" s="11" t="s">
        <v>397</v>
      </c>
      <c r="K145" s="12" t="s">
        <v>397</v>
      </c>
      <c r="L145" s="20" t="s">
        <v>397</v>
      </c>
      <c r="M145" s="20" t="s">
        <v>397</v>
      </c>
      <c r="N145" s="20" t="s">
        <v>398</v>
      </c>
      <c r="O145" s="16" t="s">
        <v>398</v>
      </c>
      <c r="P145" s="17" t="s">
        <v>397</v>
      </c>
      <c r="Q145" s="18" t="s">
        <v>398</v>
      </c>
      <c r="R145" s="19" t="s">
        <v>398</v>
      </c>
      <c r="S145" s="20" t="s">
        <v>398</v>
      </c>
      <c r="T145" s="21">
        <f>(IF(E145=$E$2,1,0)+IF(F145=$F$2,1,0)+IF(G145=$G$2,1,0)+IF(H145=$H$2,1,0)+IF(I145=$I$2,1,0)+IF(J145=$J$2,1,0)+IF(K145=$K$2,1,0)+IF(L145=$L$2,1,0)+IF(M145=$M$2,1,0)+IF(N145=$N$2,1,0)+IF(O145=$O$2,1,0)+IF(P145=$P$2,1,0)+IF(Q145=$Q$2,1,0)+IF(R145=$R$2,1,0)+IF(S145=$S$2,1,0))/COUNTA(E145:S145)</f>
        <v>0.6</v>
      </c>
      <c r="U145" s="21">
        <f>(IF(E145=$E$2,1,0)+IF(F145=$F$2,1,0)+IF(G145=$G$2,1,0)+IF(H145=$H$2,1,0)+IF(I145=$I$2,1,0)+IF(J145=$J$2,1,0)+IF(K145=$K$2,1,0)+IF(L145=$L$2,1,0)+IF(M145=$M$2,1,0)+IF(N145=$N$2,1,0)+IF(O145=$O$2,1,0)+IF(P145=$P$2,1,0)+IF(Q145=$Q$2,1,0)+IF(R145=$R$2,1,0)+IF(S145=$S$2,1,0))/(COUNTIF(E145:S145,"Yea")+COUNTIF(E145:S145,"Nay"))</f>
        <v>0.6</v>
      </c>
      <c r="V145" s="21">
        <f>(IF(E145=$E$2,1,0)+IF(F145=$F$2,1,0)+IF(G145=$G$2,1,0)+IF(H145=$H$2,1,0)+IF(I145=$I$2,1,0)+IF(J145=$J$2,1,0)+IF(K145=$K$2,1,0))/(COUNTIF(E145:K145,"Yea")+COUNTIF(E145:K145,"Nay"))</f>
        <v>0.5714285714285714</v>
      </c>
      <c r="W145" s="21">
        <f>(IF(L145=$L$2,1,0)+IF(M145=$M$2,1,0)+IF(N145=$N$2,1,0)+IF(O145=$O$2,1,0)+IF(P145=$P$2,1,0)+IF(Q145=$Q$2,1,0)+IF(R145=$R$2,1,0)+IF(S145=$S$2,1,0))/(COUNTIF(L145:S145,"Yea")+COUNTIF(L145:S145,"Nay"))</f>
        <v>0.625</v>
      </c>
    </row>
    <row r="146" spans="1:23">
      <c r="A146" s="2" t="s">
        <v>187</v>
      </c>
      <c r="B146" s="3" t="s">
        <v>358</v>
      </c>
      <c r="C146" s="4" t="s">
        <v>395</v>
      </c>
      <c r="D146" s="5" t="s">
        <v>405</v>
      </c>
      <c r="E146" s="6" t="s">
        <v>398</v>
      </c>
      <c r="F146" s="7" t="s">
        <v>397</v>
      </c>
      <c r="G146" s="20" t="s">
        <v>419</v>
      </c>
      <c r="H146" s="20" t="s">
        <v>419</v>
      </c>
      <c r="I146" s="20" t="s">
        <v>398</v>
      </c>
      <c r="J146" s="11" t="s">
        <v>419</v>
      </c>
      <c r="K146" s="20" t="s">
        <v>419</v>
      </c>
      <c r="L146" s="20" t="s">
        <v>397</v>
      </c>
      <c r="M146" s="14" t="s">
        <v>398</v>
      </c>
      <c r="N146" s="20" t="s">
        <v>398</v>
      </c>
      <c r="O146" s="16" t="s">
        <v>419</v>
      </c>
      <c r="P146" s="20" t="s">
        <v>398</v>
      </c>
      <c r="Q146" s="20" t="s">
        <v>397</v>
      </c>
      <c r="R146" s="20" t="s">
        <v>397</v>
      </c>
      <c r="S146" s="20" t="s">
        <v>397</v>
      </c>
      <c r="T146" s="21">
        <f>(IF(E146=$E$2,1,0)+IF(F146=$F$2,1,0)+IF(G146=$G$2,1,0)+IF(H146=$H$2,1,0)+IF(I146=$I$2,1,0)+IF(J146=$J$2,1,0)+IF(K146=$K$2,1,0)+IF(L146=$L$2,1,0)+IF(M146=$M$2,1,0)+IF(N146=$N$2,1,0)+IF(O146=$O$2,1,0)+IF(P146=$P$2,1,0)+IF(Q146=$Q$2,1,0)+IF(R146=$R$2,1,0)+IF(S146=$S$2,1,0))/COUNTA(E146:S146)</f>
        <v>0.4</v>
      </c>
      <c r="U146" s="21">
        <f>(IF(E146=$E$2,1,0)+IF(F146=$F$2,1,0)+IF(G146=$G$2,1,0)+IF(H146=$H$2,1,0)+IF(I146=$I$2,1,0)+IF(J146=$J$2,1,0)+IF(K146=$K$2,1,0)+IF(L146=$L$2,1,0)+IF(M146=$M$2,1,0)+IF(N146=$N$2,1,0)+IF(O146=$O$2,1,0)+IF(P146=$P$2,1,0)+IF(Q146=$Q$2,1,0)+IF(R146=$R$2,1,0)+IF(S146=$S$2,1,0))/(COUNTIF(E146:S146,"Yea")+COUNTIF(E146:S146,"Nay"))</f>
        <v>0.6</v>
      </c>
      <c r="V146" s="21">
        <f>(IF(E146=$E$2,1,0)+IF(F146=$F$2,1,0)+IF(G146=$G$2,1,0)+IF(H146=$H$2,1,0)+IF(I146=$I$2,1,0)+IF(J146=$J$2,1,0)+IF(K146=$K$2,1,0))/(COUNTIF(E146:K146,"Yea")+COUNTIF(E146:K146,"Nay"))</f>
        <v>1</v>
      </c>
      <c r="W146" s="21">
        <f>(IF(L146=$L$2,1,0)+IF(M146=$M$2,1,0)+IF(N146=$N$2,1,0)+IF(O146=$O$2,1,0)+IF(P146=$P$2,1,0)+IF(Q146=$Q$2,1,0)+IF(R146=$R$2,1,0)+IF(S146=$S$2,1,0))/(COUNTIF(L146:S146,"Yea")+COUNTIF(L146:S146,"Nay"))</f>
        <v>0.42857142857142855</v>
      </c>
    </row>
    <row r="147" spans="1:23">
      <c r="A147" s="2" t="s">
        <v>48</v>
      </c>
      <c r="B147" s="3" t="s">
        <v>400</v>
      </c>
      <c r="C147" s="4" t="s">
        <v>422</v>
      </c>
      <c r="D147" s="5" t="s">
        <v>405</v>
      </c>
      <c r="E147" s="6" t="s">
        <v>419</v>
      </c>
      <c r="F147" s="7" t="s">
        <v>398</v>
      </c>
      <c r="G147" s="8" t="s">
        <v>23</v>
      </c>
      <c r="H147" s="9" t="s">
        <v>23</v>
      </c>
      <c r="I147" s="10" t="s">
        <v>419</v>
      </c>
      <c r="J147" s="11" t="s">
        <v>397</v>
      </c>
      <c r="K147" s="20" t="s">
        <v>23</v>
      </c>
      <c r="L147" s="13" t="s">
        <v>23</v>
      </c>
      <c r="M147" s="14" t="s">
        <v>398</v>
      </c>
      <c r="N147" s="15" t="s">
        <v>398</v>
      </c>
      <c r="O147" s="16" t="s">
        <v>397</v>
      </c>
      <c r="P147" s="20" t="s">
        <v>419</v>
      </c>
      <c r="Q147" s="20" t="s">
        <v>23</v>
      </c>
      <c r="R147" s="20" t="s">
        <v>419</v>
      </c>
      <c r="S147" s="20" t="s">
        <v>419</v>
      </c>
      <c r="T147" s="21">
        <f>(IF(E147=$E$2,1,0)+IF(F147=$F$2,1,0)+IF(G147=$G$2,1,0)+IF(H147=$H$2,1,0)+IF(I147=$I$2,1,0)+IF(J147=$J$2,1,0)+IF(K147=$K$2,1,0)+IF(L147=$L$2,1,0)+IF(M147=$M$2,1,0)+IF(N147=$N$2,1,0)+IF(O147=$O$2,1,0)+IF(P147=$P$2,1,0)+IF(Q147=$Q$2,1,0)+IF(R147=$R$2,1,0)+IF(S147=$S$2,1,0))/COUNTA(E147:S147)</f>
        <v>0.2</v>
      </c>
      <c r="U147" s="21">
        <f>(IF(E147=$E$2,1,0)+IF(F147=$F$2,1,0)+IF(G147=$G$2,1,0)+IF(H147=$H$2,1,0)+IF(I147=$I$2,1,0)+IF(J147=$J$2,1,0)+IF(K147=$K$2,1,0)+IF(L147=$L$2,1,0)+IF(M147=$M$2,1,0)+IF(N147=$N$2,1,0)+IF(O147=$O$2,1,0)+IF(P147=$P$2,1,0)+IF(Q147=$Q$2,1,0)+IF(R147=$R$2,1,0)+IF(S147=$S$2,1,0))/(COUNTIF(E147:S147,"Yea")+COUNTIF(E147:S147,"Nay"))</f>
        <v>0.6</v>
      </c>
      <c r="V147" s="21">
        <f>(IF(E147=$E$2,1,0)+IF(F147=$F$2,1,0)+IF(G147=$G$2,1,0)+IF(H147=$H$2,1,0)+IF(I147=$I$2,1,0)+IF(J147=$J$2,1,0)+IF(K147=$K$2,1,0))/(COUNTIF(E147:K147,"Yea")+COUNTIF(E147:K147,"Nay"))</f>
        <v>0.5</v>
      </c>
      <c r="W147" s="21">
        <f>(IF(L147=$L$2,1,0)+IF(M147=$M$2,1,0)+IF(N147=$N$2,1,0)+IF(O147=$O$2,1,0)+IF(P147=$P$2,1,0)+IF(Q147=$Q$2,1,0)+IF(R147=$R$2,1,0)+IF(S147=$S$2,1,0))/(COUNTIF(L147:S147,"Yea")+COUNTIF(L147:S147,"Nay"))</f>
        <v>0.66666666666666663</v>
      </c>
    </row>
    <row r="148" spans="1:23">
      <c r="A148" s="2" t="s">
        <v>0</v>
      </c>
      <c r="B148" s="3" t="s">
        <v>415</v>
      </c>
      <c r="C148" s="4" t="s">
        <v>465</v>
      </c>
      <c r="D148" s="5" t="s">
        <v>405</v>
      </c>
      <c r="E148" s="6" t="s">
        <v>397</v>
      </c>
      <c r="F148" s="7" t="s">
        <v>397</v>
      </c>
      <c r="G148" s="8" t="s">
        <v>419</v>
      </c>
      <c r="H148" s="20" t="s">
        <v>419</v>
      </c>
      <c r="I148" s="10" t="s">
        <v>397</v>
      </c>
      <c r="J148" s="11" t="s">
        <v>397</v>
      </c>
      <c r="K148" s="12" t="s">
        <v>397</v>
      </c>
      <c r="L148" s="13" t="s">
        <v>397</v>
      </c>
      <c r="M148" s="14" t="s">
        <v>398</v>
      </c>
      <c r="N148" s="15" t="s">
        <v>398</v>
      </c>
      <c r="O148" s="20" t="s">
        <v>419</v>
      </c>
      <c r="P148" s="17" t="s">
        <v>397</v>
      </c>
      <c r="Q148" s="18" t="s">
        <v>398</v>
      </c>
      <c r="R148" s="19" t="s">
        <v>398</v>
      </c>
      <c r="S148" s="20" t="s">
        <v>397</v>
      </c>
      <c r="T148" s="21">
        <f>(IF(E148=$E$2,1,0)+IF(F148=$F$2,1,0)+IF(G148=$G$2,1,0)+IF(H148=$H$2,1,0)+IF(I148=$I$2,1,0)+IF(J148=$J$2,1,0)+IF(K148=$K$2,1,0)+IF(L148=$L$2,1,0)+IF(M148=$M$2,1,0)+IF(N148=$N$2,1,0)+IF(O148=$O$2,1,0)+IF(P148=$P$2,1,0)+IF(Q148=$Q$2,1,0)+IF(R148=$R$2,1,0)+IF(S148=$S$2,1,0))/COUNTA(E148:S148)</f>
        <v>0.46666666666666667</v>
      </c>
      <c r="U148" s="21">
        <f>(IF(E148=$E$2,1,0)+IF(F148=$F$2,1,0)+IF(G148=$G$2,1,0)+IF(H148=$H$2,1,0)+IF(I148=$I$2,1,0)+IF(J148=$J$2,1,0)+IF(K148=$K$2,1,0)+IF(L148=$L$2,1,0)+IF(M148=$M$2,1,0)+IF(N148=$N$2,1,0)+IF(O148=$O$2,1,0)+IF(P148=$P$2,1,0)+IF(Q148=$Q$2,1,0)+IF(R148=$R$2,1,0)+IF(S148=$S$2,1,0))/(COUNTIF(E148:S148,"Yea")+COUNTIF(E148:S148,"Nay"))</f>
        <v>0.58333333333333337</v>
      </c>
      <c r="V148" s="21">
        <f>(IF(E148=$E$2,1,0)+IF(F148=$F$2,1,0)+IF(G148=$G$2,1,0)+IF(H148=$H$2,1,0)+IF(I148=$I$2,1,0)+IF(J148=$J$2,1,0)+IF(K148=$K$2,1,0))/(COUNTIF(E148:K148,"Yea")+COUNTIF(E148:K148,"Nay"))</f>
        <v>0.6</v>
      </c>
      <c r="W148" s="21">
        <f>(IF(L148=$L$2,1,0)+IF(M148=$M$2,1,0)+IF(N148=$N$2,1,0)+IF(O148=$O$2,1,0)+IF(P148=$P$2,1,0)+IF(Q148=$Q$2,1,0)+IF(R148=$R$2,1,0)+IF(S148=$S$2,1,0))/(COUNTIF(L148:S148,"Yea")+COUNTIF(L148:S148,"Nay"))</f>
        <v>0.5714285714285714</v>
      </c>
    </row>
    <row r="149" spans="1:23">
      <c r="A149" s="2" t="s">
        <v>327</v>
      </c>
      <c r="B149" s="3" t="s">
        <v>403</v>
      </c>
      <c r="C149" s="4" t="s">
        <v>303</v>
      </c>
      <c r="D149" s="5" t="s">
        <v>405</v>
      </c>
      <c r="E149" s="6" t="s">
        <v>397</v>
      </c>
      <c r="F149" s="7" t="s">
        <v>397</v>
      </c>
      <c r="G149" s="8" t="s">
        <v>397</v>
      </c>
      <c r="H149" s="9" t="s">
        <v>397</v>
      </c>
      <c r="I149" s="10" t="s">
        <v>397</v>
      </c>
      <c r="J149" s="11" t="s">
        <v>397</v>
      </c>
      <c r="K149" s="12" t="s">
        <v>397</v>
      </c>
      <c r="L149" s="13" t="s">
        <v>397</v>
      </c>
      <c r="M149" s="14" t="s">
        <v>398</v>
      </c>
      <c r="N149" s="15" t="s">
        <v>397</v>
      </c>
      <c r="O149" s="20" t="s">
        <v>23</v>
      </c>
      <c r="P149" s="17" t="s">
        <v>397</v>
      </c>
      <c r="Q149" s="18" t="s">
        <v>398</v>
      </c>
      <c r="R149" s="19" t="s">
        <v>398</v>
      </c>
      <c r="S149" s="20" t="s">
        <v>397</v>
      </c>
      <c r="T149" s="21">
        <f>(IF(E149=$E$2,1,0)+IF(F149=$F$2,1,0)+IF(G149=$G$2,1,0)+IF(H149=$H$2,1,0)+IF(I149=$I$2,1,0)+IF(J149=$J$2,1,0)+IF(K149=$K$2,1,0)+IF(L149=$L$2,1,0)+IF(M149=$M$2,1,0)+IF(N149=$N$2,1,0)+IF(O149=$O$2,1,0)+IF(P149=$P$2,1,0)+IF(Q149=$Q$2,1,0)+IF(R149=$R$2,1,0)+IF(S149=$S$2,1,0))/COUNTA(E149:S149)</f>
        <v>0.53333333333333333</v>
      </c>
      <c r="U149" s="21">
        <f>(IF(E149=$E$2,1,0)+IF(F149=$F$2,1,0)+IF(G149=$G$2,1,0)+IF(H149=$H$2,1,0)+IF(I149=$I$2,1,0)+IF(J149=$J$2,1,0)+IF(K149=$K$2,1,0)+IF(L149=$L$2,1,0)+IF(M149=$M$2,1,0)+IF(N149=$N$2,1,0)+IF(O149=$O$2,1,0)+IF(P149=$P$2,1,0)+IF(Q149=$Q$2,1,0)+IF(R149=$R$2,1,0)+IF(S149=$S$2,1,0))/(COUNTIF(E149:S149,"Yea")+COUNTIF(E149:S149,"Nay"))</f>
        <v>0.5714285714285714</v>
      </c>
      <c r="V149" s="21">
        <f>(IF(E149=$E$2,1,0)+IF(F149=$F$2,1,0)+IF(G149=$G$2,1,0)+IF(H149=$H$2,1,0)+IF(I149=$I$2,1,0)+IF(J149=$J$2,1,0)+IF(K149=$K$2,1,0))/(COUNTIF(E149:K149,"Yea")+COUNTIF(E149:K149,"Nay"))</f>
        <v>0.7142857142857143</v>
      </c>
      <c r="W149" s="21">
        <f>(IF(L149=$L$2,1,0)+IF(M149=$M$2,1,0)+IF(N149=$N$2,1,0)+IF(O149=$O$2,1,0)+IF(P149=$P$2,1,0)+IF(Q149=$Q$2,1,0)+IF(R149=$R$2,1,0)+IF(S149=$S$2,1,0))/(COUNTIF(L149:S149,"Yea")+COUNTIF(L149:S149,"Nay"))</f>
        <v>0.42857142857142855</v>
      </c>
    </row>
    <row r="150" spans="1:23">
      <c r="A150" s="2" t="s">
        <v>357</v>
      </c>
      <c r="B150" s="3" t="s">
        <v>358</v>
      </c>
      <c r="C150" s="4" t="s">
        <v>395</v>
      </c>
      <c r="D150" s="5" t="s">
        <v>405</v>
      </c>
      <c r="E150" s="6" t="s">
        <v>398</v>
      </c>
      <c r="F150" s="7" t="s">
        <v>397</v>
      </c>
      <c r="G150" s="8" t="s">
        <v>397</v>
      </c>
      <c r="H150" s="9" t="s">
        <v>398</v>
      </c>
      <c r="I150" s="10" t="s">
        <v>397</v>
      </c>
      <c r="J150" s="11" t="s">
        <v>397</v>
      </c>
      <c r="K150" s="20" t="s">
        <v>23</v>
      </c>
      <c r="L150" s="20" t="s">
        <v>397</v>
      </c>
      <c r="M150" s="14" t="s">
        <v>397</v>
      </c>
      <c r="N150" s="15" t="s">
        <v>398</v>
      </c>
      <c r="O150" s="16" t="s">
        <v>397</v>
      </c>
      <c r="P150" s="17" t="s">
        <v>397</v>
      </c>
      <c r="Q150" s="18" t="s">
        <v>398</v>
      </c>
      <c r="R150" s="19" t="s">
        <v>398</v>
      </c>
      <c r="S150" s="20" t="s">
        <v>398</v>
      </c>
      <c r="T150" s="21">
        <f>(IF(E150=$E$2,1,0)+IF(F150=$F$2,1,0)+IF(G150=$G$2,1,0)+IF(H150=$H$2,1,0)+IF(I150=$I$2,1,0)+IF(J150=$J$2,1,0)+IF(K150=$K$2,1,0)+IF(L150=$L$2,1,0)+IF(M150=$M$2,1,0)+IF(N150=$N$2,1,0)+IF(O150=$O$2,1,0)+IF(P150=$P$2,1,0)+IF(Q150=$Q$2,1,0)+IF(R150=$R$2,1,0)+IF(S150=$S$2,1,0))/COUNTA(E150:S150)</f>
        <v>0.53333333333333333</v>
      </c>
      <c r="U150" s="21">
        <f>(IF(E150=$E$2,1,0)+IF(F150=$F$2,1,0)+IF(G150=$G$2,1,0)+IF(H150=$H$2,1,0)+IF(I150=$I$2,1,0)+IF(J150=$J$2,1,0)+IF(K150=$K$2,1,0)+IF(L150=$L$2,1,0)+IF(M150=$M$2,1,0)+IF(N150=$N$2,1,0)+IF(O150=$O$2,1,0)+IF(P150=$P$2,1,0)+IF(Q150=$Q$2,1,0)+IF(R150=$R$2,1,0)+IF(S150=$S$2,1,0))/(COUNTIF(E150:S150,"Yea")+COUNTIF(E150:S150,"Nay"))</f>
        <v>0.5714285714285714</v>
      </c>
      <c r="V150" s="21">
        <f>(IF(E150=$E$2,1,0)+IF(F150=$F$2,1,0)+IF(G150=$G$2,1,0)+IF(H150=$H$2,1,0)+IF(I150=$I$2,1,0)+IF(J150=$J$2,1,0)+IF(K150=$K$2,1,0))/(COUNTIF(E150:K150,"Yea")+COUNTIF(E150:K150,"Nay"))</f>
        <v>0.66666666666666663</v>
      </c>
      <c r="W150" s="21">
        <f>(IF(L150=$L$2,1,0)+IF(M150=$M$2,1,0)+IF(N150=$N$2,1,0)+IF(O150=$O$2,1,0)+IF(P150=$P$2,1,0)+IF(Q150=$Q$2,1,0)+IF(R150=$R$2,1,0)+IF(S150=$S$2,1,0))/(COUNTIF(L150:S150,"Yea")+COUNTIF(L150:S150,"Nay"))</f>
        <v>0.5</v>
      </c>
    </row>
    <row r="151" spans="1:23">
      <c r="A151" s="2" t="s">
        <v>2</v>
      </c>
      <c r="B151" s="3" t="s">
        <v>403</v>
      </c>
      <c r="C151" s="4" t="s">
        <v>404</v>
      </c>
      <c r="D151" s="5" t="s">
        <v>405</v>
      </c>
      <c r="E151" s="6" t="s">
        <v>398</v>
      </c>
      <c r="F151" s="7" t="s">
        <v>397</v>
      </c>
      <c r="G151" s="8" t="s">
        <v>397</v>
      </c>
      <c r="H151" s="9" t="s">
        <v>398</v>
      </c>
      <c r="I151" s="10" t="s">
        <v>398</v>
      </c>
      <c r="J151" s="11" t="s">
        <v>397</v>
      </c>
      <c r="K151" s="12" t="s">
        <v>397</v>
      </c>
      <c r="L151" s="20" t="s">
        <v>397</v>
      </c>
      <c r="M151" s="14" t="s">
        <v>397</v>
      </c>
      <c r="N151" s="15" t="s">
        <v>397</v>
      </c>
      <c r="O151" s="20" t="s">
        <v>419</v>
      </c>
      <c r="P151" s="17" t="s">
        <v>398</v>
      </c>
      <c r="Q151" s="18" t="s">
        <v>397</v>
      </c>
      <c r="R151" s="19" t="s">
        <v>398</v>
      </c>
      <c r="S151" s="20" t="s">
        <v>397</v>
      </c>
      <c r="T151" s="21">
        <f>(IF(E151=$E$2,1,0)+IF(F151=$F$2,1,0)+IF(G151=$G$2,1,0)+IF(H151=$H$2,1,0)+IF(I151=$I$2,1,0)+IF(J151=$J$2,1,0)+IF(K151=$K$2,1,0)+IF(L151=$L$2,1,0)+IF(M151=$M$2,1,0)+IF(N151=$N$2,1,0)+IF(O151=$O$2,1,0)+IF(P151=$P$2,1,0)+IF(Q151=$Q$2,1,0)+IF(R151=$R$2,1,0)+IF(S151=$S$2,1,0))/COUNTA(E151:S151)</f>
        <v>0.53333333333333333</v>
      </c>
      <c r="U151" s="21">
        <f>(IF(E151=$E$2,1,0)+IF(F151=$F$2,1,0)+IF(G151=$G$2,1,0)+IF(H151=$H$2,1,0)+IF(I151=$I$2,1,0)+IF(J151=$J$2,1,0)+IF(K151=$K$2,1,0)+IF(L151=$L$2,1,0)+IF(M151=$M$2,1,0)+IF(N151=$N$2,1,0)+IF(O151=$O$2,1,0)+IF(P151=$P$2,1,0)+IF(Q151=$Q$2,1,0)+IF(R151=$R$2,1,0)+IF(S151=$S$2,1,0))/(COUNTIF(E151:S151,"Yea")+COUNTIF(E151:S151,"Nay"))</f>
        <v>0.5714285714285714</v>
      </c>
      <c r="V151" s="21">
        <f>(IF(E151=$E$2,1,0)+IF(F151=$F$2,1,0)+IF(G151=$G$2,1,0)+IF(H151=$H$2,1,0)+IF(I151=$I$2,1,0)+IF(J151=$J$2,1,0)+IF(K151=$K$2,1,0))/(COUNTIF(E151:K151,"Yea")+COUNTIF(E151:K151,"Nay"))</f>
        <v>0.8571428571428571</v>
      </c>
      <c r="W151" s="21">
        <f>(IF(L151=$L$2,1,0)+IF(M151=$M$2,1,0)+IF(N151=$N$2,1,0)+IF(O151=$O$2,1,0)+IF(P151=$P$2,1,0)+IF(Q151=$Q$2,1,0)+IF(R151=$R$2,1,0)+IF(S151=$S$2,1,0))/(COUNTIF(L151:S151,"Yea")+COUNTIF(L151:S151,"Nay"))</f>
        <v>0.2857142857142857</v>
      </c>
    </row>
    <row r="152" spans="1:23">
      <c r="A152" s="2" t="s">
        <v>232</v>
      </c>
      <c r="B152" s="3" t="s">
        <v>415</v>
      </c>
      <c r="C152" s="4" t="s">
        <v>465</v>
      </c>
      <c r="D152" s="5" t="s">
        <v>405</v>
      </c>
      <c r="E152" s="6" t="s">
        <v>398</v>
      </c>
      <c r="F152" s="7" t="s">
        <v>397</v>
      </c>
      <c r="G152" s="8" t="s">
        <v>397</v>
      </c>
      <c r="H152" s="9" t="s">
        <v>398</v>
      </c>
      <c r="I152" s="10" t="s">
        <v>397</v>
      </c>
      <c r="J152" s="11" t="s">
        <v>397</v>
      </c>
      <c r="K152" s="12" t="s">
        <v>397</v>
      </c>
      <c r="L152" s="20" t="s">
        <v>23</v>
      </c>
      <c r="M152" s="20" t="s">
        <v>419</v>
      </c>
      <c r="N152" s="20" t="s">
        <v>23</v>
      </c>
      <c r="O152" s="16" t="s">
        <v>397</v>
      </c>
      <c r="P152" s="17" t="s">
        <v>397</v>
      </c>
      <c r="Q152" s="18" t="s">
        <v>419</v>
      </c>
      <c r="R152" s="20" t="s">
        <v>23</v>
      </c>
      <c r="S152" s="20" t="s">
        <v>23</v>
      </c>
      <c r="T152" s="21">
        <f>(IF(E152=$E$2,1,0)+IF(F152=$F$2,1,0)+IF(G152=$G$2,1,0)+IF(H152=$H$2,1,0)+IF(I152=$I$2,1,0)+IF(J152=$J$2,1,0)+IF(K152=$K$2,1,0)+IF(L152=$L$2,1,0)+IF(M152=$M$2,1,0)+IF(N152=$N$2,1,0)+IF(O152=$O$2,1,0)+IF(P152=$P$2,1,0)+IF(Q152=$Q$2,1,0)+IF(R152=$R$2,1,0)+IF(S152=$S$2,1,0))/COUNTA(E152:S152)</f>
        <v>0.33333333333333331</v>
      </c>
      <c r="U152" s="21">
        <f>(IF(E152=$E$2,1,0)+IF(F152=$F$2,1,0)+IF(G152=$G$2,1,0)+IF(H152=$H$2,1,0)+IF(I152=$I$2,1,0)+IF(J152=$J$2,1,0)+IF(K152=$K$2,1,0)+IF(L152=$L$2,1,0)+IF(M152=$M$2,1,0)+IF(N152=$N$2,1,0)+IF(O152=$O$2,1,0)+IF(P152=$P$2,1,0)+IF(Q152=$Q$2,1,0)+IF(R152=$R$2,1,0)+IF(S152=$S$2,1,0))/(COUNTIF(E152:S152,"Yea")+COUNTIF(E152:S152,"Nay"))</f>
        <v>0.55555555555555558</v>
      </c>
      <c r="V152" s="21">
        <f>(IF(E152=$E$2,1,0)+IF(F152=$F$2,1,0)+IF(G152=$G$2,1,0)+IF(H152=$H$2,1,0)+IF(I152=$I$2,1,0)+IF(J152=$J$2,1,0)+IF(K152=$K$2,1,0))/(COUNTIF(E152:K152,"Yea")+COUNTIF(E152:K152,"Nay"))</f>
        <v>0.7142857142857143</v>
      </c>
      <c r="W152" s="21">
        <f>(IF(L152=$L$2,1,0)+IF(M152=$M$2,1,0)+IF(N152=$N$2,1,0)+IF(O152=$O$2,1,0)+IF(P152=$P$2,1,0)+IF(Q152=$Q$2,1,0)+IF(R152=$R$2,1,0)+IF(S152=$S$2,1,0))/(COUNTIF(L152:S152,"Yea")+COUNTIF(L152:S152,"Nay"))</f>
        <v>0</v>
      </c>
    </row>
    <row r="153" spans="1:23">
      <c r="A153" s="2" t="s">
        <v>298</v>
      </c>
      <c r="B153" s="3" t="s">
        <v>409</v>
      </c>
      <c r="C153" s="4" t="s">
        <v>299</v>
      </c>
      <c r="D153" s="5" t="s">
        <v>405</v>
      </c>
      <c r="E153" s="6" t="s">
        <v>397</v>
      </c>
      <c r="F153" s="20" t="s">
        <v>23</v>
      </c>
      <c r="G153" s="8" t="s">
        <v>397</v>
      </c>
      <c r="H153" s="9" t="s">
        <v>397</v>
      </c>
      <c r="I153" s="10" t="s">
        <v>397</v>
      </c>
      <c r="J153" s="11" t="s">
        <v>397</v>
      </c>
      <c r="K153" s="20" t="s">
        <v>23</v>
      </c>
      <c r="L153" s="13" t="s">
        <v>398</v>
      </c>
      <c r="M153" s="14" t="s">
        <v>397</v>
      </c>
      <c r="N153" s="15" t="s">
        <v>398</v>
      </c>
      <c r="O153" s="20" t="s">
        <v>419</v>
      </c>
      <c r="P153" s="17" t="s">
        <v>397</v>
      </c>
      <c r="Q153" s="20" t="s">
        <v>23</v>
      </c>
      <c r="R153" s="19" t="s">
        <v>398</v>
      </c>
      <c r="S153" s="20" t="s">
        <v>397</v>
      </c>
      <c r="T153" s="21">
        <f>(IF(E153=$E$2,1,0)+IF(F153=$F$2,1,0)+IF(G153=$G$2,1,0)+IF(H153=$H$2,1,0)+IF(I153=$I$2,1,0)+IF(J153=$J$2,1,0)+IF(K153=$K$2,1,0)+IF(L153=$L$2,1,0)+IF(M153=$M$2,1,0)+IF(N153=$N$2,1,0)+IF(O153=$O$2,1,0)+IF(P153=$P$2,1,0)+IF(Q153=$Q$2,1,0)+IF(R153=$R$2,1,0)+IF(S153=$S$2,1,0))/COUNTA(E153:S153)</f>
        <v>0.4</v>
      </c>
      <c r="U153" s="21">
        <f>(IF(E153=$E$2,1,0)+IF(F153=$F$2,1,0)+IF(G153=$G$2,1,0)+IF(H153=$H$2,1,0)+IF(I153=$I$2,1,0)+IF(J153=$J$2,1,0)+IF(K153=$K$2,1,0)+IF(L153=$L$2,1,0)+IF(M153=$M$2,1,0)+IF(N153=$N$2,1,0)+IF(O153=$O$2,1,0)+IF(P153=$P$2,1,0)+IF(Q153=$Q$2,1,0)+IF(R153=$R$2,1,0)+IF(S153=$S$2,1,0))/(COUNTIF(E153:S153,"Yea")+COUNTIF(E153:S153,"Nay"))</f>
        <v>0.54545454545454541</v>
      </c>
      <c r="V153" s="21">
        <f>(IF(E153=$E$2,1,0)+IF(F153=$F$2,1,0)+IF(G153=$G$2,1,0)+IF(H153=$H$2,1,0)+IF(I153=$I$2,1,0)+IF(J153=$J$2,1,0)+IF(K153=$K$2,1,0))/(COUNTIF(E153:K153,"Yea")+COUNTIF(E153:K153,"Nay"))</f>
        <v>0.6</v>
      </c>
      <c r="W153" s="21">
        <f>(IF(L153=$L$2,1,0)+IF(M153=$M$2,1,0)+IF(N153=$N$2,1,0)+IF(O153=$O$2,1,0)+IF(P153=$P$2,1,0)+IF(Q153=$Q$2,1,0)+IF(R153=$R$2,1,0)+IF(S153=$S$2,1,0))/(COUNTIF(L153:S153,"Yea")+COUNTIF(L153:S153,"Nay"))</f>
        <v>0.5</v>
      </c>
    </row>
    <row r="154" spans="1:23">
      <c r="A154" s="2" t="s">
        <v>332</v>
      </c>
      <c r="B154" s="3" t="s">
        <v>409</v>
      </c>
      <c r="C154" s="4" t="s">
        <v>413</v>
      </c>
      <c r="D154" s="5" t="s">
        <v>405</v>
      </c>
      <c r="E154" s="6" t="s">
        <v>397</v>
      </c>
      <c r="F154" s="7" t="s">
        <v>398</v>
      </c>
      <c r="G154" s="8" t="s">
        <v>397</v>
      </c>
      <c r="H154" s="9" t="s">
        <v>397</v>
      </c>
      <c r="I154" s="10" t="s">
        <v>397</v>
      </c>
      <c r="J154" s="11" t="s">
        <v>397</v>
      </c>
      <c r="K154" s="20" t="s">
        <v>23</v>
      </c>
      <c r="L154" s="20" t="s">
        <v>23</v>
      </c>
      <c r="M154" s="14" t="s">
        <v>397</v>
      </c>
      <c r="N154" s="15" t="s">
        <v>398</v>
      </c>
      <c r="O154" s="16" t="s">
        <v>397</v>
      </c>
      <c r="P154" s="17" t="s">
        <v>419</v>
      </c>
      <c r="Q154" s="20" t="s">
        <v>23</v>
      </c>
      <c r="R154" s="19" t="s">
        <v>398</v>
      </c>
      <c r="S154" s="20" t="s">
        <v>398</v>
      </c>
      <c r="T154" s="21">
        <f>(IF(E154=$E$2,1,0)+IF(F154=$F$2,1,0)+IF(G154=$G$2,1,0)+IF(H154=$H$2,1,0)+IF(I154=$I$2,1,0)+IF(J154=$J$2,1,0)+IF(K154=$K$2,1,0)+IF(L154=$L$2,1,0)+IF(M154=$M$2,1,0)+IF(N154=$N$2,1,0)+IF(O154=$O$2,1,0)+IF(P154=$P$2,1,0)+IF(Q154=$Q$2,1,0)+IF(R154=$R$2,1,0)+IF(S154=$S$2,1,0))/COUNTA(E154:S154)</f>
        <v>0.4</v>
      </c>
      <c r="U154" s="21">
        <f>(IF(E154=$E$2,1,0)+IF(F154=$F$2,1,0)+IF(G154=$G$2,1,0)+IF(H154=$H$2,1,0)+IF(I154=$I$2,1,0)+IF(J154=$J$2,1,0)+IF(K154=$K$2,1,0)+IF(L154=$L$2,1,0)+IF(M154=$M$2,1,0)+IF(N154=$N$2,1,0)+IF(O154=$O$2,1,0)+IF(P154=$P$2,1,0)+IF(Q154=$Q$2,1,0)+IF(R154=$R$2,1,0)+IF(S154=$S$2,1,0))/(COUNTIF(E154:S154,"Yea")+COUNTIF(E154:S154,"Nay"))</f>
        <v>0.54545454545454541</v>
      </c>
      <c r="V154" s="21">
        <f>(IF(E154=$E$2,1,0)+IF(F154=$F$2,1,0)+IF(G154=$G$2,1,0)+IF(H154=$H$2,1,0)+IF(I154=$I$2,1,0)+IF(J154=$J$2,1,0)+IF(K154=$K$2,1,0))/(COUNTIF(E154:K154,"Yea")+COUNTIF(E154:K154,"Nay"))</f>
        <v>0.5</v>
      </c>
      <c r="W154" s="21">
        <f>(IF(L154=$L$2,1,0)+IF(M154=$M$2,1,0)+IF(N154=$N$2,1,0)+IF(O154=$O$2,1,0)+IF(P154=$P$2,1,0)+IF(Q154=$Q$2,1,0)+IF(R154=$R$2,1,0)+IF(S154=$S$2,1,0))/(COUNTIF(L154:S154,"Yea")+COUNTIF(L154:S154,"Nay"))</f>
        <v>0.6</v>
      </c>
    </row>
    <row r="155" spans="1:23">
      <c r="A155" s="2" t="s">
        <v>335</v>
      </c>
      <c r="B155" s="3" t="s">
        <v>412</v>
      </c>
      <c r="C155" s="4" t="s">
        <v>413</v>
      </c>
      <c r="D155" s="5" t="s">
        <v>405</v>
      </c>
      <c r="E155" s="6" t="s">
        <v>398</v>
      </c>
      <c r="F155" s="7" t="s">
        <v>398</v>
      </c>
      <c r="G155" s="8" t="s">
        <v>397</v>
      </c>
      <c r="H155" s="9" t="s">
        <v>397</v>
      </c>
      <c r="I155" s="10" t="s">
        <v>397</v>
      </c>
      <c r="J155" s="11" t="s">
        <v>397</v>
      </c>
      <c r="K155" s="20" t="s">
        <v>23</v>
      </c>
      <c r="L155" s="20" t="s">
        <v>23</v>
      </c>
      <c r="M155" s="14" t="s">
        <v>397</v>
      </c>
      <c r="N155" s="15" t="s">
        <v>398</v>
      </c>
      <c r="O155" s="16" t="s">
        <v>397</v>
      </c>
      <c r="P155" s="17" t="s">
        <v>419</v>
      </c>
      <c r="Q155" s="20" t="s">
        <v>23</v>
      </c>
      <c r="R155" s="19" t="s">
        <v>398</v>
      </c>
      <c r="S155" s="20" t="s">
        <v>397</v>
      </c>
      <c r="T155" s="21">
        <f>(IF(E155=$E$2,1,0)+IF(F155=$F$2,1,0)+IF(G155=$G$2,1,0)+IF(H155=$H$2,1,0)+IF(I155=$I$2,1,0)+IF(J155=$J$2,1,0)+IF(K155=$K$2,1,0)+IF(L155=$L$2,1,0)+IF(M155=$M$2,1,0)+IF(N155=$N$2,1,0)+IF(O155=$O$2,1,0)+IF(P155=$P$2,1,0)+IF(Q155=$Q$2,1,0)+IF(R155=$R$2,1,0)+IF(S155=$S$2,1,0))/COUNTA(E155:S155)</f>
        <v>0.4</v>
      </c>
      <c r="U155" s="21">
        <f>(IF(E155=$E$2,1,0)+IF(F155=$F$2,1,0)+IF(G155=$G$2,1,0)+IF(H155=$H$2,1,0)+IF(I155=$I$2,1,0)+IF(J155=$J$2,1,0)+IF(K155=$K$2,1,0)+IF(L155=$L$2,1,0)+IF(M155=$M$2,1,0)+IF(N155=$N$2,1,0)+IF(O155=$O$2,1,0)+IF(P155=$P$2,1,0)+IF(Q155=$Q$2,1,0)+IF(R155=$R$2,1,0)+IF(S155=$S$2,1,0))/(COUNTIF(E155:S155,"Yea")+COUNTIF(E155:S155,"Nay"))</f>
        <v>0.54545454545454541</v>
      </c>
      <c r="V155" s="21">
        <f>(IF(E155=$E$2,1,0)+IF(F155=$F$2,1,0)+IF(G155=$G$2,1,0)+IF(H155=$H$2,1,0)+IF(I155=$I$2,1,0)+IF(J155=$J$2,1,0)+IF(K155=$K$2,1,0))/(COUNTIF(E155:K155,"Yea")+COUNTIF(E155:K155,"Nay"))</f>
        <v>0.66666666666666663</v>
      </c>
      <c r="W155" s="21">
        <f>(IF(L155=$L$2,1,0)+IF(M155=$M$2,1,0)+IF(N155=$N$2,1,0)+IF(O155=$O$2,1,0)+IF(P155=$P$2,1,0)+IF(Q155=$Q$2,1,0)+IF(R155=$R$2,1,0)+IF(S155=$S$2,1,0))/(COUNTIF(L155:S155,"Yea")+COUNTIF(L155:S155,"Nay"))</f>
        <v>0.4</v>
      </c>
    </row>
    <row r="156" spans="1:23">
      <c r="A156" s="2" t="s">
        <v>218</v>
      </c>
      <c r="B156" s="3" t="s">
        <v>409</v>
      </c>
      <c r="C156" s="4" t="s">
        <v>458</v>
      </c>
      <c r="D156" s="5" t="s">
        <v>405</v>
      </c>
      <c r="E156" s="6" t="s">
        <v>419</v>
      </c>
      <c r="F156" s="7" t="s">
        <v>398</v>
      </c>
      <c r="G156" s="8" t="s">
        <v>397</v>
      </c>
      <c r="H156" s="9" t="s">
        <v>397</v>
      </c>
      <c r="I156" s="10" t="s">
        <v>419</v>
      </c>
      <c r="J156" s="20" t="s">
        <v>397</v>
      </c>
      <c r="K156" s="20" t="s">
        <v>397</v>
      </c>
      <c r="L156" s="13" t="s">
        <v>397</v>
      </c>
      <c r="M156" s="14" t="s">
        <v>397</v>
      </c>
      <c r="N156" s="15" t="s">
        <v>398</v>
      </c>
      <c r="O156" s="16" t="s">
        <v>398</v>
      </c>
      <c r="P156" s="17" t="s">
        <v>397</v>
      </c>
      <c r="Q156" s="20" t="s">
        <v>397</v>
      </c>
      <c r="R156" s="19" t="s">
        <v>419</v>
      </c>
      <c r="S156" s="20" t="s">
        <v>419</v>
      </c>
      <c r="T156" s="21">
        <f>(IF(E156=$E$2,1,0)+IF(F156=$F$2,1,0)+IF(G156=$G$2,1,0)+IF(H156=$H$2,1,0)+IF(I156=$I$2,1,0)+IF(J156=$J$2,1,0)+IF(K156=$K$2,1,0)+IF(L156=$L$2,1,0)+IF(M156=$M$2,1,0)+IF(N156=$N$2,1,0)+IF(O156=$O$2,1,0)+IF(P156=$P$2,1,0)+IF(Q156=$Q$2,1,0)+IF(R156=$R$2,1,0)+IF(S156=$S$2,1,0))/COUNTA(E156:S156)</f>
        <v>0.4</v>
      </c>
      <c r="U156" s="21">
        <f>(IF(E156=$E$2,1,0)+IF(F156=$F$2,1,0)+IF(G156=$G$2,1,0)+IF(H156=$H$2,1,0)+IF(I156=$I$2,1,0)+IF(J156=$J$2,1,0)+IF(K156=$K$2,1,0)+IF(L156=$L$2,1,0)+IF(M156=$M$2,1,0)+IF(N156=$N$2,1,0)+IF(O156=$O$2,1,0)+IF(P156=$P$2,1,0)+IF(Q156=$Q$2,1,0)+IF(R156=$R$2,1,0)+IF(S156=$S$2,1,0))/(COUNTIF(E156:S156,"Yea")+COUNTIF(E156:S156,"Nay"))</f>
        <v>0.54545454545454541</v>
      </c>
      <c r="V156" s="21">
        <f>(IF(E156=$E$2,1,0)+IF(F156=$F$2,1,0)+IF(G156=$G$2,1,0)+IF(H156=$H$2,1,0)+IF(I156=$I$2,1,0)+IF(J156=$J$2,1,0)+IF(K156=$K$2,1,0))/(COUNTIF(E156:K156,"Yea")+COUNTIF(E156:K156,"Nay"))</f>
        <v>0.8</v>
      </c>
      <c r="W156" s="21">
        <f>(IF(L156=$L$2,1,0)+IF(M156=$M$2,1,0)+IF(N156=$N$2,1,0)+IF(O156=$O$2,1,0)+IF(P156=$P$2,1,0)+IF(Q156=$Q$2,1,0)+IF(R156=$R$2,1,0)+IF(S156=$S$2,1,0))/(COUNTIF(L156:S156,"Yea")+COUNTIF(L156:S156,"Nay"))</f>
        <v>0.33333333333333331</v>
      </c>
    </row>
    <row r="157" spans="1:23">
      <c r="A157" s="2" t="s">
        <v>265</v>
      </c>
      <c r="B157" s="3" t="s">
        <v>403</v>
      </c>
      <c r="C157" s="4" t="s">
        <v>473</v>
      </c>
      <c r="D157" s="5" t="s">
        <v>405</v>
      </c>
      <c r="E157" s="6" t="s">
        <v>419</v>
      </c>
      <c r="F157" s="7" t="s">
        <v>398</v>
      </c>
      <c r="G157" s="8" t="s">
        <v>397</v>
      </c>
      <c r="H157" s="9" t="s">
        <v>397</v>
      </c>
      <c r="I157" s="20" t="s">
        <v>397</v>
      </c>
      <c r="J157" s="11" t="s">
        <v>23</v>
      </c>
      <c r="K157" s="12" t="s">
        <v>23</v>
      </c>
      <c r="L157" s="13" t="s">
        <v>397</v>
      </c>
      <c r="M157" s="14" t="s">
        <v>398</v>
      </c>
      <c r="N157" s="15" t="s">
        <v>398</v>
      </c>
      <c r="O157" s="16" t="s">
        <v>397</v>
      </c>
      <c r="P157" s="17" t="s">
        <v>397</v>
      </c>
      <c r="Q157" s="18" t="s">
        <v>23</v>
      </c>
      <c r="R157" s="20" t="s">
        <v>398</v>
      </c>
      <c r="S157" s="20" t="s">
        <v>398</v>
      </c>
      <c r="T157" s="21">
        <f>(IF(E157=$E$2,1,0)+IF(F157=$F$2,1,0)+IF(G157=$G$2,1,0)+IF(H157=$H$2,1,0)+IF(I157=$I$2,1,0)+IF(J157=$J$2,1,0)+IF(K157=$K$2,1,0)+IF(L157=$L$2,1,0)+IF(M157=$M$2,1,0)+IF(N157=$N$2,1,0)+IF(O157=$O$2,1,0)+IF(P157=$P$2,1,0)+IF(Q157=$Q$2,1,0)+IF(R157=$R$2,1,0)+IF(S157=$S$2,1,0))/COUNTA(E157:S157)</f>
        <v>0.4</v>
      </c>
      <c r="U157" s="21">
        <f>(IF(E157=$E$2,1,0)+IF(F157=$F$2,1,0)+IF(G157=$G$2,1,0)+IF(H157=$H$2,1,0)+IF(I157=$I$2,1,0)+IF(J157=$J$2,1,0)+IF(K157=$K$2,1,0)+IF(L157=$L$2,1,0)+IF(M157=$M$2,1,0)+IF(N157=$N$2,1,0)+IF(O157=$O$2,1,0)+IF(P157=$P$2,1,0)+IF(Q157=$Q$2,1,0)+IF(R157=$R$2,1,0)+IF(S157=$S$2,1,0))/(COUNTIF(E157:S157,"Yea")+COUNTIF(E157:S157,"Nay"))</f>
        <v>0.54545454545454541</v>
      </c>
      <c r="V157" s="21">
        <f>(IF(E157=$E$2,1,0)+IF(F157=$F$2,1,0)+IF(G157=$G$2,1,0)+IF(H157=$H$2,1,0)+IF(I157=$I$2,1,0)+IF(J157=$J$2,1,0)+IF(K157=$K$2,1,0))/(COUNTIF(E157:K157,"Yea")+COUNTIF(E157:K157,"Nay"))</f>
        <v>0.5</v>
      </c>
      <c r="W157" s="21">
        <f>(IF(L157=$L$2,1,0)+IF(M157=$M$2,1,0)+IF(N157=$N$2,1,0)+IF(O157=$O$2,1,0)+IF(P157=$P$2,1,0)+IF(Q157=$Q$2,1,0)+IF(R157=$R$2,1,0)+IF(S157=$S$2,1,0))/(COUNTIF(L157:S157,"Yea")+COUNTIF(L157:S157,"Nay"))</f>
        <v>0.5714285714285714</v>
      </c>
    </row>
    <row r="158" spans="1:23">
      <c r="A158" s="2" t="s">
        <v>192</v>
      </c>
      <c r="B158" s="3" t="s">
        <v>358</v>
      </c>
      <c r="C158" s="4" t="s">
        <v>303</v>
      </c>
      <c r="D158" s="5" t="s">
        <v>405</v>
      </c>
      <c r="E158" s="6" t="s">
        <v>419</v>
      </c>
      <c r="F158" s="7" t="s">
        <v>398</v>
      </c>
      <c r="G158" s="8" t="s">
        <v>397</v>
      </c>
      <c r="H158" s="9" t="s">
        <v>397</v>
      </c>
      <c r="I158" s="10" t="s">
        <v>397</v>
      </c>
      <c r="J158" s="11" t="s">
        <v>397</v>
      </c>
      <c r="K158" s="12" t="s">
        <v>397</v>
      </c>
      <c r="L158" s="13" t="s">
        <v>397</v>
      </c>
      <c r="M158" s="14" t="s">
        <v>398</v>
      </c>
      <c r="N158" s="15" t="s">
        <v>398</v>
      </c>
      <c r="O158" s="16" t="s">
        <v>397</v>
      </c>
      <c r="P158" s="17" t="s">
        <v>397</v>
      </c>
      <c r="Q158" s="20" t="s">
        <v>23</v>
      </c>
      <c r="R158" s="19" t="s">
        <v>398</v>
      </c>
      <c r="S158" s="20" t="s">
        <v>397</v>
      </c>
      <c r="T158" s="21">
        <f>(IF(E158=$E$2,1,0)+IF(F158=$F$2,1,0)+IF(G158=$G$2,1,0)+IF(H158=$H$2,1,0)+IF(I158=$I$2,1,0)+IF(J158=$J$2,1,0)+IF(K158=$K$2,1,0)+IF(L158=$L$2,1,0)+IF(M158=$M$2,1,0)+IF(N158=$N$2,1,0)+IF(O158=$O$2,1,0)+IF(P158=$P$2,1,0)+IF(Q158=$Q$2,1,0)+IF(R158=$R$2,1,0)+IF(S158=$S$2,1,0))/COUNTA(E158:S158)</f>
        <v>0.46666666666666667</v>
      </c>
      <c r="U158" s="21">
        <f>(IF(E158=$E$2,1,0)+IF(F158=$F$2,1,0)+IF(G158=$G$2,1,0)+IF(H158=$H$2,1,0)+IF(I158=$I$2,1,0)+IF(J158=$J$2,1,0)+IF(K158=$K$2,1,0)+IF(L158=$L$2,1,0)+IF(M158=$M$2,1,0)+IF(N158=$N$2,1,0)+IF(O158=$O$2,1,0)+IF(P158=$P$2,1,0)+IF(Q158=$Q$2,1,0)+IF(R158=$R$2,1,0)+IF(S158=$S$2,1,0))/(COUNTIF(E158:S158,"Yea")+COUNTIF(E158:S158,"Nay"))</f>
        <v>0.53846153846153844</v>
      </c>
      <c r="V158" s="21">
        <f>(IF(E158=$E$2,1,0)+IF(F158=$F$2,1,0)+IF(G158=$G$2,1,0)+IF(H158=$H$2,1,0)+IF(I158=$I$2,1,0)+IF(J158=$J$2,1,0)+IF(K158=$K$2,1,0))/(COUNTIF(E158:K158,"Yea")+COUNTIF(E158:K158,"Nay"))</f>
        <v>0.66666666666666663</v>
      </c>
      <c r="W158" s="21">
        <f>(IF(L158=$L$2,1,0)+IF(M158=$M$2,1,0)+IF(N158=$N$2,1,0)+IF(O158=$O$2,1,0)+IF(P158=$P$2,1,0)+IF(Q158=$Q$2,1,0)+IF(R158=$R$2,1,0)+IF(S158=$S$2,1,0))/(COUNTIF(L158:S158,"Yea")+COUNTIF(L158:S158,"Nay"))</f>
        <v>0.42857142857142855</v>
      </c>
    </row>
    <row r="159" spans="1:23">
      <c r="A159" s="2" t="s">
        <v>134</v>
      </c>
      <c r="B159" s="3" t="s">
        <v>426</v>
      </c>
      <c r="C159" s="4" t="s">
        <v>456</v>
      </c>
      <c r="D159" s="5" t="s">
        <v>405</v>
      </c>
      <c r="E159" s="6" t="s">
        <v>397</v>
      </c>
      <c r="F159" s="7" t="s">
        <v>397</v>
      </c>
      <c r="G159" s="8" t="s">
        <v>397</v>
      </c>
      <c r="H159" s="9" t="s">
        <v>397</v>
      </c>
      <c r="I159" s="10" t="s">
        <v>398</v>
      </c>
      <c r="J159" s="11" t="s">
        <v>397</v>
      </c>
      <c r="K159" s="12" t="s">
        <v>397</v>
      </c>
      <c r="L159" s="13" t="s">
        <v>397</v>
      </c>
      <c r="M159" s="14" t="s">
        <v>397</v>
      </c>
      <c r="N159" s="15" t="s">
        <v>397</v>
      </c>
      <c r="O159" s="16" t="s">
        <v>397</v>
      </c>
      <c r="P159" s="17" t="s">
        <v>397</v>
      </c>
      <c r="Q159" s="18" t="s">
        <v>397</v>
      </c>
      <c r="R159" s="19" t="s">
        <v>398</v>
      </c>
      <c r="S159" s="20" t="s">
        <v>398</v>
      </c>
      <c r="T159" s="21">
        <f>(IF(E159=$E$2,1,0)+IF(F159=$F$2,1,0)+IF(G159=$G$2,1,0)+IF(H159=$H$2,1,0)+IF(I159=$I$2,1,0)+IF(J159=$J$2,1,0)+IF(K159=$K$2,1,0)+IF(L159=$L$2,1,0)+IF(M159=$M$2,1,0)+IF(N159=$N$2,1,0)+IF(O159=$O$2,1,0)+IF(P159=$P$2,1,0)+IF(Q159=$Q$2,1,0)+IF(R159=$R$2,1,0)+IF(S159=$S$2,1,0))/COUNTA(E159:S159)</f>
        <v>0.53333333333333333</v>
      </c>
      <c r="U159" s="21">
        <f>(IF(E159=$E$2,1,0)+IF(F159=$F$2,1,0)+IF(G159=$G$2,1,0)+IF(H159=$H$2,1,0)+IF(I159=$I$2,1,0)+IF(J159=$J$2,1,0)+IF(K159=$K$2,1,0)+IF(L159=$L$2,1,0)+IF(M159=$M$2,1,0)+IF(N159=$N$2,1,0)+IF(O159=$O$2,1,0)+IF(P159=$P$2,1,0)+IF(Q159=$Q$2,1,0)+IF(R159=$R$2,1,0)+IF(S159=$S$2,1,0))/(COUNTIF(E159:S159,"Yea")+COUNTIF(E159:S159,"Nay"))</f>
        <v>0.53333333333333333</v>
      </c>
      <c r="V159" s="21">
        <f>(IF(E159=$E$2,1,0)+IF(F159=$F$2,1,0)+IF(G159=$G$2,1,0)+IF(H159=$H$2,1,0)+IF(I159=$I$2,1,0)+IF(J159=$J$2,1,0)+IF(K159=$K$2,1,0))/(COUNTIF(E159:K159,"Yea")+COUNTIF(E159:K159,"Nay"))</f>
        <v>0.8571428571428571</v>
      </c>
      <c r="W159" s="21">
        <f>(IF(L159=$L$2,1,0)+IF(M159=$M$2,1,0)+IF(N159=$N$2,1,0)+IF(O159=$O$2,1,0)+IF(P159=$P$2,1,0)+IF(Q159=$Q$2,1,0)+IF(R159=$R$2,1,0)+IF(S159=$S$2,1,0))/(COUNTIF(L159:S159,"Yea")+COUNTIF(L159:S159,"Nay"))</f>
        <v>0.25</v>
      </c>
    </row>
    <row r="160" spans="1:23">
      <c r="A160" s="2" t="s">
        <v>135</v>
      </c>
      <c r="B160" s="3" t="s">
        <v>394</v>
      </c>
      <c r="C160" s="4" t="s">
        <v>468</v>
      </c>
      <c r="D160" s="5" t="s">
        <v>405</v>
      </c>
      <c r="E160" s="6" t="s">
        <v>398</v>
      </c>
      <c r="F160" s="7" t="s">
        <v>398</v>
      </c>
      <c r="G160" s="8" t="s">
        <v>397</v>
      </c>
      <c r="H160" s="9" t="s">
        <v>397</v>
      </c>
      <c r="I160" s="10" t="s">
        <v>398</v>
      </c>
      <c r="J160" s="11" t="s">
        <v>397</v>
      </c>
      <c r="K160" s="12" t="s">
        <v>397</v>
      </c>
      <c r="L160" s="13" t="s">
        <v>397</v>
      </c>
      <c r="M160" s="14" t="s">
        <v>397</v>
      </c>
      <c r="N160" s="15" t="s">
        <v>398</v>
      </c>
      <c r="O160" s="16" t="s">
        <v>398</v>
      </c>
      <c r="P160" s="17" t="s">
        <v>397</v>
      </c>
      <c r="Q160" s="18" t="s">
        <v>397</v>
      </c>
      <c r="R160" s="19" t="s">
        <v>397</v>
      </c>
      <c r="S160" s="20" t="s">
        <v>397</v>
      </c>
      <c r="T160" s="21">
        <f>(IF(E160=$E$2,1,0)+IF(F160=$F$2,1,0)+IF(G160=$G$2,1,0)+IF(H160=$H$2,1,0)+IF(I160=$I$2,1,0)+IF(J160=$J$2,1,0)+IF(K160=$K$2,1,0)+IF(L160=$L$2,1,0)+IF(M160=$M$2,1,0)+IF(N160=$N$2,1,0)+IF(O160=$O$2,1,0)+IF(P160=$P$2,1,0)+IF(Q160=$Q$2,1,0)+IF(R160=$R$2,1,0)+IF(S160=$S$2,1,0))/COUNTA(E160:S160)</f>
        <v>0.53333333333333333</v>
      </c>
      <c r="U160" s="21">
        <f>(IF(E160=$E$2,1,0)+IF(F160=$F$2,1,0)+IF(G160=$G$2,1,0)+IF(H160=$H$2,1,0)+IF(I160=$I$2,1,0)+IF(J160=$J$2,1,0)+IF(K160=$K$2,1,0)+IF(L160=$L$2,1,0)+IF(M160=$M$2,1,0)+IF(N160=$N$2,1,0)+IF(O160=$O$2,1,0)+IF(P160=$P$2,1,0)+IF(Q160=$Q$2,1,0)+IF(R160=$R$2,1,0)+IF(S160=$S$2,1,0))/(COUNTIF(E160:S160,"Yea")+COUNTIF(E160:S160,"Nay"))</f>
        <v>0.53333333333333333</v>
      </c>
      <c r="V160" s="21">
        <f>(IF(E160=$E$2,1,0)+IF(F160=$F$2,1,0)+IF(G160=$G$2,1,0)+IF(H160=$H$2,1,0)+IF(I160=$I$2,1,0)+IF(J160=$J$2,1,0)+IF(K160=$K$2,1,0))/(COUNTIF(E160:K160,"Yea")+COUNTIF(E160:K160,"Nay"))</f>
        <v>0.8571428571428571</v>
      </c>
      <c r="W160" s="21">
        <f>(IF(L160=$L$2,1,0)+IF(M160=$M$2,1,0)+IF(N160=$N$2,1,0)+IF(O160=$O$2,1,0)+IF(P160=$P$2,1,0)+IF(Q160=$Q$2,1,0)+IF(R160=$R$2,1,0)+IF(S160=$S$2,1,0))/(COUNTIF(L160:S160,"Yea")+COUNTIF(L160:S160,"Nay"))</f>
        <v>0.25</v>
      </c>
    </row>
    <row r="161" spans="1:23">
      <c r="A161" s="2" t="s">
        <v>417</v>
      </c>
      <c r="B161" s="3" t="s">
        <v>403</v>
      </c>
      <c r="C161" s="4" t="s">
        <v>418</v>
      </c>
      <c r="D161" s="5" t="s">
        <v>405</v>
      </c>
      <c r="E161" s="6" t="s">
        <v>397</v>
      </c>
      <c r="F161" s="7" t="s">
        <v>398</v>
      </c>
      <c r="G161" s="8" t="s">
        <v>419</v>
      </c>
      <c r="H161" s="9" t="s">
        <v>419</v>
      </c>
      <c r="I161" s="10" t="s">
        <v>398</v>
      </c>
      <c r="J161" s="11" t="s">
        <v>419</v>
      </c>
      <c r="K161" s="12" t="s">
        <v>397</v>
      </c>
      <c r="L161" s="13" t="s">
        <v>398</v>
      </c>
      <c r="M161" s="14" t="s">
        <v>397</v>
      </c>
      <c r="N161" s="15" t="s">
        <v>397</v>
      </c>
      <c r="O161" s="16" t="s">
        <v>398</v>
      </c>
      <c r="P161" s="17" t="s">
        <v>397</v>
      </c>
      <c r="Q161" s="18" t="s">
        <v>398</v>
      </c>
      <c r="R161" s="19" t="s">
        <v>398</v>
      </c>
      <c r="S161" s="20" t="s">
        <v>397</v>
      </c>
      <c r="T161" s="21">
        <f>(IF(E161=$E$2,1,0)+IF(F161=$F$2,1,0)+IF(G161=$G$2,1,0)+IF(H161=$H$2,1,0)+IF(I161=$I$2,1,0)+IF(J161=$J$2,1,0)+IF(K161=$K$2,1,0)+IF(L161=$L$2,1,0)+IF(M161=$M$2,1,0)+IF(N161=$N$2,1,0)+IF(O161=$O$2,1,0)+IF(P161=$P$2,1,0)+IF(Q161=$Q$2,1,0)+IF(R161=$R$2,1,0)+IF(S161=$S$2,1,0))/COUNTA(E161:S161)</f>
        <v>0.4</v>
      </c>
      <c r="U161" s="21">
        <f>(IF(E161=$E$2,1,0)+IF(F161=$F$2,1,0)+IF(G161=$G$2,1,0)+IF(H161=$H$2,1,0)+IF(I161=$I$2,1,0)+IF(J161=$J$2,1,0)+IF(K161=$K$2,1,0)+IF(L161=$L$2,1,0)+IF(M161=$M$2,1,0)+IF(N161=$N$2,1,0)+IF(O161=$O$2,1,0)+IF(P161=$P$2,1,0)+IF(Q161=$Q$2,1,0)+IF(R161=$R$2,1,0)+IF(S161=$S$2,1,0))/(COUNTIF(E161:S161,"Yea")+COUNTIF(E161:S161,"Nay"))</f>
        <v>0.5</v>
      </c>
      <c r="V161" s="21">
        <f>(IF(E161=$E$2,1,0)+IF(F161=$F$2,1,0)+IF(G161=$G$2,1,0)+IF(H161=$H$2,1,0)+IF(I161=$I$2,1,0)+IF(J161=$J$2,1,0)+IF(K161=$K$2,1,0))/(COUNTIF(E161:K161,"Yea")+COUNTIF(E161:K161,"Nay"))</f>
        <v>0.5</v>
      </c>
      <c r="W161" s="21">
        <f>(IF(L161=$L$2,1,0)+IF(M161=$M$2,1,0)+IF(N161=$N$2,1,0)+IF(O161=$O$2,1,0)+IF(P161=$P$2,1,0)+IF(Q161=$Q$2,1,0)+IF(R161=$R$2,1,0)+IF(S161=$S$2,1,0))/(COUNTIF(L161:S161,"Yea")+COUNTIF(L161:S161,"Nay"))</f>
        <v>0.5</v>
      </c>
    </row>
    <row r="162" spans="1:23">
      <c r="A162" s="2" t="s">
        <v>437</v>
      </c>
      <c r="B162" s="3" t="s">
        <v>403</v>
      </c>
      <c r="C162" s="4" t="s">
        <v>416</v>
      </c>
      <c r="D162" s="5" t="s">
        <v>405</v>
      </c>
      <c r="E162" s="6" t="s">
        <v>397</v>
      </c>
      <c r="F162" s="7" t="s">
        <v>397</v>
      </c>
      <c r="G162" s="20" t="s">
        <v>397</v>
      </c>
      <c r="H162" s="20" t="s">
        <v>397</v>
      </c>
      <c r="I162" s="10" t="s">
        <v>397</v>
      </c>
      <c r="J162" s="11" t="s">
        <v>397</v>
      </c>
      <c r="K162" s="20" t="s">
        <v>397</v>
      </c>
      <c r="L162" s="20" t="s">
        <v>397</v>
      </c>
      <c r="M162" s="14" t="s">
        <v>398</v>
      </c>
      <c r="N162" s="15" t="s">
        <v>398</v>
      </c>
      <c r="O162" s="16" t="s">
        <v>397</v>
      </c>
      <c r="P162" s="17" t="s">
        <v>397</v>
      </c>
      <c r="Q162" s="18" t="s">
        <v>419</v>
      </c>
      <c r="R162" s="20" t="s">
        <v>397</v>
      </c>
      <c r="S162" s="20" t="s">
        <v>397</v>
      </c>
      <c r="T162" s="21">
        <f>(IF(E162=$E$2,1,0)+IF(F162=$F$2,1,0)+IF(G162=$G$2,1,0)+IF(H162=$H$2,1,0)+IF(I162=$I$2,1,0)+IF(J162=$J$2,1,0)+IF(K162=$K$2,1,0)+IF(L162=$L$2,1,0)+IF(M162=$M$2,1,0)+IF(N162=$N$2,1,0)+IF(O162=$O$2,1,0)+IF(P162=$P$2,1,0)+IF(Q162=$Q$2,1,0)+IF(R162=$R$2,1,0)+IF(S162=$S$2,1,0))/COUNTA(E162:S162)</f>
        <v>0.46666666666666667</v>
      </c>
      <c r="U162" s="21">
        <f>(IF(E162=$E$2,1,0)+IF(F162=$F$2,1,0)+IF(G162=$G$2,1,0)+IF(H162=$H$2,1,0)+IF(I162=$I$2,1,0)+IF(J162=$J$2,1,0)+IF(K162=$K$2,1,0)+IF(L162=$L$2,1,0)+IF(M162=$M$2,1,0)+IF(N162=$N$2,1,0)+IF(O162=$O$2,1,0)+IF(P162=$P$2,1,0)+IF(Q162=$Q$2,1,0)+IF(R162=$R$2,1,0)+IF(S162=$S$2,1,0))/(COUNTIF(E162:S162,"Yea")+COUNTIF(E162:S162,"Nay"))</f>
        <v>0.5</v>
      </c>
      <c r="V162" s="21">
        <f>(IF(E162=$E$2,1,0)+IF(F162=$F$2,1,0)+IF(G162=$G$2,1,0)+IF(H162=$H$2,1,0)+IF(I162=$I$2,1,0)+IF(J162=$J$2,1,0)+IF(K162=$K$2,1,0))/(COUNTIF(E162:K162,"Yea")+COUNTIF(E162:K162,"Nay"))</f>
        <v>0.7142857142857143</v>
      </c>
      <c r="W162" s="21">
        <f>(IF(L162=$L$2,1,0)+IF(M162=$M$2,1,0)+IF(N162=$N$2,1,0)+IF(O162=$O$2,1,0)+IF(P162=$P$2,1,0)+IF(Q162=$Q$2,1,0)+IF(R162=$R$2,1,0)+IF(S162=$S$2,1,0))/(COUNTIF(L162:S162,"Yea")+COUNTIF(L162:S162,"Nay"))</f>
        <v>0.2857142857142857</v>
      </c>
    </row>
    <row r="163" spans="1:23">
      <c r="A163" s="2" t="s">
        <v>467</v>
      </c>
      <c r="B163" s="3" t="s">
        <v>409</v>
      </c>
      <c r="C163" s="4" t="s">
        <v>468</v>
      </c>
      <c r="D163" s="5" t="s">
        <v>396</v>
      </c>
      <c r="E163" s="6" t="s">
        <v>398</v>
      </c>
      <c r="F163" s="7" t="s">
        <v>419</v>
      </c>
      <c r="G163" s="8" t="s">
        <v>23</v>
      </c>
      <c r="H163" s="9" t="s">
        <v>23</v>
      </c>
      <c r="I163" s="10" t="s">
        <v>397</v>
      </c>
      <c r="J163" s="11" t="s">
        <v>397</v>
      </c>
      <c r="K163" s="12" t="s">
        <v>23</v>
      </c>
      <c r="L163" s="13" t="s">
        <v>23</v>
      </c>
      <c r="M163" s="14" t="s">
        <v>397</v>
      </c>
      <c r="N163" s="15" t="s">
        <v>398</v>
      </c>
      <c r="O163" s="16" t="s">
        <v>397</v>
      </c>
      <c r="P163" s="20" t="s">
        <v>419</v>
      </c>
      <c r="Q163" s="18" t="s">
        <v>419</v>
      </c>
      <c r="R163" s="19" t="s">
        <v>23</v>
      </c>
      <c r="S163" s="20" t="s">
        <v>23</v>
      </c>
      <c r="T163" s="21">
        <f>(IF(E163=$E$2,1,0)+IF(F163=$F$2,1,0)+IF(G163=$G$2,1,0)+IF(H163=$H$2,1,0)+IF(I163=$I$2,1,0)+IF(J163=$J$2,1,0)+IF(K163=$K$2,1,0)+IF(L163=$L$2,1,0)+IF(M163=$M$2,1,0)+IF(N163=$N$2,1,0)+IF(O163=$O$2,1,0)+IF(P163=$P$2,1,0)+IF(Q163=$Q$2,1,0)+IF(R163=$R$2,1,0)+IF(S163=$S$2,1,0))/COUNTA(E163:S163)</f>
        <v>0.2</v>
      </c>
      <c r="U163" s="21">
        <f>(IF(E163=$E$2,1,0)+IF(F163=$F$2,1,0)+IF(G163=$G$2,1,0)+IF(H163=$H$2,1,0)+IF(I163=$I$2,1,0)+IF(J163=$J$2,1,0)+IF(K163=$K$2,1,0)+IF(L163=$L$2,1,0)+IF(M163=$M$2,1,0)+IF(N163=$N$2,1,0)+IF(O163=$O$2,1,0)+IF(P163=$P$2,1,0)+IF(Q163=$Q$2,1,0)+IF(R163=$R$2,1,0)+IF(S163=$S$2,1,0))/(COUNTIF(E163:S163,"Yea")+COUNTIF(E163:S163,"Nay"))</f>
        <v>0.5</v>
      </c>
      <c r="V163" s="21">
        <f>(IF(E163=$E$2,1,0)+IF(F163=$F$2,1,0)+IF(G163=$G$2,1,0)+IF(H163=$H$2,1,0)+IF(I163=$I$2,1,0)+IF(J163=$J$2,1,0)+IF(K163=$K$2,1,0))/(COUNTIF(E163:K163,"Yea")+COUNTIF(E163:K163,"Nay"))</f>
        <v>0.66666666666666663</v>
      </c>
      <c r="W163" s="21">
        <f>(IF(L163=$L$2,1,0)+IF(M163=$M$2,1,0)+IF(N163=$N$2,1,0)+IF(O163=$O$2,1,0)+IF(P163=$P$2,1,0)+IF(Q163=$Q$2,1,0)+IF(R163=$R$2,1,0)+IF(S163=$S$2,1,0))/(COUNTIF(L163:S163,"Yea")+COUNTIF(L163:S163,"Nay"))</f>
        <v>0.33333333333333331</v>
      </c>
    </row>
    <row r="164" spans="1:23">
      <c r="A164" s="2" t="s">
        <v>196</v>
      </c>
      <c r="B164" s="3" t="s">
        <v>400</v>
      </c>
      <c r="C164" s="4" t="s">
        <v>427</v>
      </c>
      <c r="D164" s="5" t="s">
        <v>405</v>
      </c>
      <c r="E164" s="6" t="s">
        <v>397</v>
      </c>
      <c r="F164" s="20" t="s">
        <v>398</v>
      </c>
      <c r="G164" s="8" t="s">
        <v>397</v>
      </c>
      <c r="H164" s="9" t="s">
        <v>397</v>
      </c>
      <c r="I164" s="10" t="s">
        <v>397</v>
      </c>
      <c r="J164" s="11" t="s">
        <v>397</v>
      </c>
      <c r="K164" s="12" t="s">
        <v>397</v>
      </c>
      <c r="L164" s="13" t="s">
        <v>397</v>
      </c>
      <c r="M164" s="14" t="s">
        <v>397</v>
      </c>
      <c r="N164" s="15" t="s">
        <v>397</v>
      </c>
      <c r="O164" s="16" t="s">
        <v>397</v>
      </c>
      <c r="P164" s="17" t="s">
        <v>23</v>
      </c>
      <c r="Q164" s="18" t="s">
        <v>398</v>
      </c>
      <c r="R164" s="19" t="s">
        <v>398</v>
      </c>
      <c r="S164" s="20" t="s">
        <v>398</v>
      </c>
      <c r="T164" s="21">
        <f>(IF(E164=$E$2,1,0)+IF(F164=$F$2,1,0)+IF(G164=$G$2,1,0)+IF(H164=$H$2,1,0)+IF(I164=$I$2,1,0)+IF(J164=$J$2,1,0)+IF(K164=$K$2,1,0)+IF(L164=$L$2,1,0)+IF(M164=$M$2,1,0)+IF(N164=$N$2,1,0)+IF(O164=$O$2,1,0)+IF(P164=$P$2,1,0)+IF(Q164=$Q$2,1,0)+IF(R164=$R$2,1,0)+IF(S164=$S$2,1,0))/COUNTA(E164:S164)</f>
        <v>0.46666666666666667</v>
      </c>
      <c r="U164" s="21">
        <f>(IF(E164=$E$2,1,0)+IF(F164=$F$2,1,0)+IF(G164=$G$2,1,0)+IF(H164=$H$2,1,0)+IF(I164=$I$2,1,0)+IF(J164=$J$2,1,0)+IF(K164=$K$2,1,0)+IF(L164=$L$2,1,0)+IF(M164=$M$2,1,0)+IF(N164=$N$2,1,0)+IF(O164=$O$2,1,0)+IF(P164=$P$2,1,0)+IF(Q164=$Q$2,1,0)+IF(R164=$R$2,1,0)+IF(S164=$S$2,1,0))/(COUNTIF(E164:S164,"Yea")+COUNTIF(E164:S164,"Nay"))</f>
        <v>0.5</v>
      </c>
      <c r="V164" s="21">
        <f>(IF(E164=$E$2,1,0)+IF(F164=$F$2,1,0)+IF(G164=$G$2,1,0)+IF(H164=$H$2,1,0)+IF(I164=$I$2,1,0)+IF(J164=$J$2,1,0)+IF(K164=$K$2,1,0))/(COUNTIF(E164:K164,"Yea")+COUNTIF(E164:K164,"Nay"))</f>
        <v>0.5714285714285714</v>
      </c>
      <c r="W164" s="21">
        <f>(IF(L164=$L$2,1,0)+IF(M164=$M$2,1,0)+IF(N164=$N$2,1,0)+IF(O164=$O$2,1,0)+IF(P164=$P$2,1,0)+IF(Q164=$Q$2,1,0)+IF(R164=$R$2,1,0)+IF(S164=$S$2,1,0))/(COUNTIF(L164:S164,"Yea")+COUNTIF(L164:S164,"Nay"))</f>
        <v>0.42857142857142855</v>
      </c>
    </row>
    <row r="165" spans="1:23">
      <c r="A165" s="2" t="s">
        <v>235</v>
      </c>
      <c r="B165" s="3" t="s">
        <v>409</v>
      </c>
      <c r="C165" s="4" t="s">
        <v>435</v>
      </c>
      <c r="D165" s="5" t="s">
        <v>405</v>
      </c>
      <c r="E165" s="6" t="s">
        <v>397</v>
      </c>
      <c r="F165" s="7" t="s">
        <v>23</v>
      </c>
      <c r="G165" s="8" t="s">
        <v>397</v>
      </c>
      <c r="H165" s="9" t="s">
        <v>397</v>
      </c>
      <c r="I165" s="10" t="s">
        <v>397</v>
      </c>
      <c r="J165" s="11" t="s">
        <v>397</v>
      </c>
      <c r="K165" s="12" t="s">
        <v>397</v>
      </c>
      <c r="L165" s="13" t="s">
        <v>397</v>
      </c>
      <c r="M165" s="14" t="s">
        <v>397</v>
      </c>
      <c r="N165" s="15" t="s">
        <v>398</v>
      </c>
      <c r="O165" s="16" t="s">
        <v>397</v>
      </c>
      <c r="P165" s="17" t="s">
        <v>397</v>
      </c>
      <c r="Q165" s="18" t="s">
        <v>397</v>
      </c>
      <c r="R165" s="19" t="s">
        <v>398</v>
      </c>
      <c r="S165" s="20" t="s">
        <v>398</v>
      </c>
      <c r="T165" s="21">
        <f>(IF(E165=$E$2,1,0)+IF(F165=$F$2,1,0)+IF(G165=$G$2,1,0)+IF(H165=$H$2,1,0)+IF(I165=$I$2,1,0)+IF(J165=$J$2,1,0)+IF(K165=$K$2,1,0)+IF(L165=$L$2,1,0)+IF(M165=$M$2,1,0)+IF(N165=$N$2,1,0)+IF(O165=$O$2,1,0)+IF(P165=$P$2,1,0)+IF(Q165=$Q$2,1,0)+IF(R165=$R$2,1,0)+IF(S165=$S$2,1,0))/COUNTA(E165:S165)</f>
        <v>0.46666666666666667</v>
      </c>
      <c r="U165" s="21">
        <f>(IF(E165=$E$2,1,0)+IF(F165=$F$2,1,0)+IF(G165=$G$2,1,0)+IF(H165=$H$2,1,0)+IF(I165=$I$2,1,0)+IF(J165=$J$2,1,0)+IF(K165=$K$2,1,0)+IF(L165=$L$2,1,0)+IF(M165=$M$2,1,0)+IF(N165=$N$2,1,0)+IF(O165=$O$2,1,0)+IF(P165=$P$2,1,0)+IF(Q165=$Q$2,1,0)+IF(R165=$R$2,1,0)+IF(S165=$S$2,1,0))/(COUNTIF(E165:S165,"Yea")+COUNTIF(E165:S165,"Nay"))</f>
        <v>0.5</v>
      </c>
      <c r="V165" s="21">
        <f>(IF(E165=$E$2,1,0)+IF(F165=$F$2,1,0)+IF(G165=$G$2,1,0)+IF(H165=$H$2,1,0)+IF(I165=$I$2,1,0)+IF(J165=$J$2,1,0)+IF(K165=$K$2,1,0))/(COUNTIF(E165:K165,"Yea")+COUNTIF(E165:K165,"Nay"))</f>
        <v>0.66666666666666663</v>
      </c>
      <c r="W165" s="21">
        <f>(IF(L165=$L$2,1,0)+IF(M165=$M$2,1,0)+IF(N165=$N$2,1,0)+IF(O165=$O$2,1,0)+IF(P165=$P$2,1,0)+IF(Q165=$Q$2,1,0)+IF(R165=$R$2,1,0)+IF(S165=$S$2,1,0))/(COUNTIF(L165:S165,"Yea")+COUNTIF(L165:S165,"Nay"))</f>
        <v>0.375</v>
      </c>
    </row>
    <row r="166" spans="1:23">
      <c r="A166" s="2" t="s">
        <v>247</v>
      </c>
      <c r="B166" s="3" t="s">
        <v>394</v>
      </c>
      <c r="C166" s="4" t="s">
        <v>313</v>
      </c>
      <c r="D166" s="5" t="s">
        <v>405</v>
      </c>
      <c r="E166" s="6" t="s">
        <v>398</v>
      </c>
      <c r="F166" s="7" t="s">
        <v>398</v>
      </c>
      <c r="G166" s="8" t="s">
        <v>397</v>
      </c>
      <c r="H166" s="20" t="s">
        <v>397</v>
      </c>
      <c r="I166" s="10" t="s">
        <v>398</v>
      </c>
      <c r="J166" s="11" t="s">
        <v>397</v>
      </c>
      <c r="K166" s="12" t="s">
        <v>397</v>
      </c>
      <c r="L166" s="13" t="s">
        <v>397</v>
      </c>
      <c r="M166" s="14" t="s">
        <v>397</v>
      </c>
      <c r="N166" s="15" t="s">
        <v>397</v>
      </c>
      <c r="O166" s="16" t="s">
        <v>398</v>
      </c>
      <c r="P166" s="17" t="s">
        <v>397</v>
      </c>
      <c r="Q166" s="18" t="s">
        <v>23</v>
      </c>
      <c r="R166" s="19" t="s">
        <v>397</v>
      </c>
      <c r="S166" s="20" t="s">
        <v>397</v>
      </c>
      <c r="T166" s="21">
        <f>(IF(E166=$E$2,1,0)+IF(F166=$F$2,1,0)+IF(G166=$G$2,1,0)+IF(H166=$H$2,1,0)+IF(I166=$I$2,1,0)+IF(J166=$J$2,1,0)+IF(K166=$K$2,1,0)+IF(L166=$L$2,1,0)+IF(M166=$M$2,1,0)+IF(N166=$N$2,1,0)+IF(O166=$O$2,1,0)+IF(P166=$P$2,1,0)+IF(Q166=$Q$2,1,0)+IF(R166=$R$2,1,0)+IF(S166=$S$2,1,0))/COUNTA(E166:S166)</f>
        <v>0.46666666666666667</v>
      </c>
      <c r="U166" s="21">
        <f>(IF(E166=$E$2,1,0)+IF(F166=$F$2,1,0)+IF(G166=$G$2,1,0)+IF(H166=$H$2,1,0)+IF(I166=$I$2,1,0)+IF(J166=$J$2,1,0)+IF(K166=$K$2,1,0)+IF(L166=$L$2,1,0)+IF(M166=$M$2,1,0)+IF(N166=$N$2,1,0)+IF(O166=$O$2,1,0)+IF(P166=$P$2,1,0)+IF(Q166=$Q$2,1,0)+IF(R166=$R$2,1,0)+IF(S166=$S$2,1,0))/(COUNTIF(E166:S166,"Yea")+COUNTIF(E166:S166,"Nay"))</f>
        <v>0.5</v>
      </c>
      <c r="V166" s="21">
        <f>(IF(E166=$E$2,1,0)+IF(F166=$F$2,1,0)+IF(G166=$G$2,1,0)+IF(H166=$H$2,1,0)+IF(I166=$I$2,1,0)+IF(J166=$J$2,1,0)+IF(K166=$K$2,1,0))/(COUNTIF(E166:K166,"Yea")+COUNTIF(E166:K166,"Nay"))</f>
        <v>0.8571428571428571</v>
      </c>
      <c r="W166" s="21">
        <f>(IF(L166=$L$2,1,0)+IF(M166=$M$2,1,0)+IF(N166=$N$2,1,0)+IF(O166=$O$2,1,0)+IF(P166=$P$2,1,0)+IF(Q166=$Q$2,1,0)+IF(R166=$R$2,1,0)+IF(S166=$S$2,1,0))/(COUNTIF(L166:S166,"Yea")+COUNTIF(L166:S166,"Nay"))</f>
        <v>0.14285714285714285</v>
      </c>
    </row>
    <row r="167" spans="1:23">
      <c r="A167" s="2" t="s">
        <v>118</v>
      </c>
      <c r="B167" s="3" t="s">
        <v>403</v>
      </c>
      <c r="C167" s="4" t="s">
        <v>431</v>
      </c>
      <c r="D167" s="5" t="s">
        <v>405</v>
      </c>
      <c r="E167" s="6" t="s">
        <v>398</v>
      </c>
      <c r="F167" s="7" t="s">
        <v>419</v>
      </c>
      <c r="G167" s="8" t="s">
        <v>397</v>
      </c>
      <c r="H167" s="9" t="s">
        <v>397</v>
      </c>
      <c r="I167" s="20" t="s">
        <v>397</v>
      </c>
      <c r="J167" s="11" t="s">
        <v>397</v>
      </c>
      <c r="K167" s="12" t="s">
        <v>397</v>
      </c>
      <c r="L167" s="13" t="s">
        <v>397</v>
      </c>
      <c r="M167" s="20" t="s">
        <v>397</v>
      </c>
      <c r="N167" s="15" t="s">
        <v>397</v>
      </c>
      <c r="O167" s="20" t="s">
        <v>397</v>
      </c>
      <c r="P167" s="17" t="s">
        <v>419</v>
      </c>
      <c r="Q167" s="18" t="s">
        <v>419</v>
      </c>
      <c r="R167" s="19" t="s">
        <v>23</v>
      </c>
      <c r="S167" s="20" t="s">
        <v>419</v>
      </c>
      <c r="T167" s="21">
        <f>(IF(E167=$E$2,1,0)+IF(F167=$F$2,1,0)+IF(G167=$G$2,1,0)+IF(H167=$H$2,1,0)+IF(I167=$I$2,1,0)+IF(J167=$J$2,1,0)+IF(K167=$K$2,1,0)+IF(L167=$L$2,1,0)+IF(M167=$M$2,1,0)+IF(N167=$N$2,1,0)+IF(O167=$O$2,1,0)+IF(P167=$P$2,1,0)+IF(Q167=$Q$2,1,0)+IF(R167=$R$2,1,0)+IF(S167=$S$2,1,0))/COUNTA(E167:S167)</f>
        <v>0.33333333333333331</v>
      </c>
      <c r="U167" s="21">
        <f>(IF(E167=$E$2,1,0)+IF(F167=$F$2,1,0)+IF(G167=$G$2,1,0)+IF(H167=$H$2,1,0)+IF(I167=$I$2,1,0)+IF(J167=$J$2,1,0)+IF(K167=$K$2,1,0)+IF(L167=$L$2,1,0)+IF(M167=$M$2,1,0)+IF(N167=$N$2,1,0)+IF(O167=$O$2,1,0)+IF(P167=$P$2,1,0)+IF(Q167=$Q$2,1,0)+IF(R167=$R$2,1,0)+IF(S167=$S$2,1,0))/(COUNTIF(E167:S167,"Yea")+COUNTIF(E167:S167,"Nay"))</f>
        <v>0.5</v>
      </c>
      <c r="V167" s="21">
        <f>(IF(E167=$E$2,1,0)+IF(F167=$F$2,1,0)+IF(G167=$G$2,1,0)+IF(H167=$H$2,1,0)+IF(I167=$I$2,1,0)+IF(J167=$J$2,1,0)+IF(K167=$K$2,1,0))/(COUNTIF(E167:K167,"Yea")+COUNTIF(E167:K167,"Nay"))</f>
        <v>0.83333333333333337</v>
      </c>
      <c r="W167" s="21">
        <f>(IF(L167=$L$2,1,0)+IF(M167=$M$2,1,0)+IF(N167=$N$2,1,0)+IF(O167=$O$2,1,0)+IF(P167=$P$2,1,0)+IF(Q167=$Q$2,1,0)+IF(R167=$R$2,1,0)+IF(S167=$S$2,1,0))/(COUNTIF(L167:S167,"Yea")+COUNTIF(L167:S167,"Nay"))</f>
        <v>0</v>
      </c>
    </row>
    <row r="168" spans="1:23">
      <c r="A168" s="2" t="s">
        <v>123</v>
      </c>
      <c r="B168" s="3" t="s">
        <v>415</v>
      </c>
      <c r="C168" s="4" t="s">
        <v>465</v>
      </c>
      <c r="D168" s="5" t="s">
        <v>405</v>
      </c>
      <c r="E168" s="6" t="s">
        <v>398</v>
      </c>
      <c r="F168" s="7" t="s">
        <v>398</v>
      </c>
      <c r="G168" s="8" t="s">
        <v>397</v>
      </c>
      <c r="H168" s="9" t="s">
        <v>397</v>
      </c>
      <c r="I168" s="10" t="s">
        <v>398</v>
      </c>
      <c r="J168" s="11" t="s">
        <v>397</v>
      </c>
      <c r="K168" s="12" t="s">
        <v>397</v>
      </c>
      <c r="L168" s="13" t="s">
        <v>397</v>
      </c>
      <c r="M168" s="14" t="s">
        <v>397</v>
      </c>
      <c r="N168" s="15" t="s">
        <v>397</v>
      </c>
      <c r="O168" s="16" t="s">
        <v>398</v>
      </c>
      <c r="P168" s="17" t="s">
        <v>397</v>
      </c>
      <c r="Q168" s="18" t="s">
        <v>23</v>
      </c>
      <c r="R168" s="20" t="s">
        <v>397</v>
      </c>
      <c r="S168" s="20" t="s">
        <v>397</v>
      </c>
      <c r="T168" s="21">
        <f>(IF(E168=$E$2,1,0)+IF(F168=$F$2,1,0)+IF(G168=$G$2,1,0)+IF(H168=$H$2,1,0)+IF(I168=$I$2,1,0)+IF(J168=$J$2,1,0)+IF(K168=$K$2,1,0)+IF(L168=$L$2,1,0)+IF(M168=$M$2,1,0)+IF(N168=$N$2,1,0)+IF(O168=$O$2,1,0)+IF(P168=$P$2,1,0)+IF(Q168=$Q$2,1,0)+IF(R168=$R$2,1,0)+IF(S168=$S$2,1,0))/COUNTA(E168:S168)</f>
        <v>0.46666666666666667</v>
      </c>
      <c r="U168" s="21">
        <f>(IF(E168=$E$2,1,0)+IF(F168=$F$2,1,0)+IF(G168=$G$2,1,0)+IF(H168=$H$2,1,0)+IF(I168=$I$2,1,0)+IF(J168=$J$2,1,0)+IF(K168=$K$2,1,0)+IF(L168=$L$2,1,0)+IF(M168=$M$2,1,0)+IF(N168=$N$2,1,0)+IF(O168=$O$2,1,0)+IF(P168=$P$2,1,0)+IF(Q168=$Q$2,1,0)+IF(R168=$R$2,1,0)+IF(S168=$S$2,1,0))/(COUNTIF(E168:S168,"Yea")+COUNTIF(E168:S168,"Nay"))</f>
        <v>0.5</v>
      </c>
      <c r="V168" s="21">
        <f>(IF(E168=$E$2,1,0)+IF(F168=$F$2,1,0)+IF(G168=$G$2,1,0)+IF(H168=$H$2,1,0)+IF(I168=$I$2,1,0)+IF(J168=$J$2,1,0)+IF(K168=$K$2,1,0))/(COUNTIF(E168:K168,"Yea")+COUNTIF(E168:K168,"Nay"))</f>
        <v>0.8571428571428571</v>
      </c>
      <c r="W168" s="21">
        <f>(IF(L168=$L$2,1,0)+IF(M168=$M$2,1,0)+IF(N168=$N$2,1,0)+IF(O168=$O$2,1,0)+IF(P168=$P$2,1,0)+IF(Q168=$Q$2,1,0)+IF(R168=$R$2,1,0)+IF(S168=$S$2,1,0))/(COUNTIF(L168:S168,"Yea")+COUNTIF(L168:S168,"Nay"))</f>
        <v>0.14285714285714285</v>
      </c>
    </row>
    <row r="169" spans="1:23">
      <c r="A169" s="2" t="s">
        <v>33</v>
      </c>
      <c r="B169" s="3" t="s">
        <v>409</v>
      </c>
      <c r="C169" s="4" t="s">
        <v>473</v>
      </c>
      <c r="D169" s="5" t="s">
        <v>405</v>
      </c>
      <c r="E169" s="20" t="s">
        <v>398</v>
      </c>
      <c r="F169" s="7" t="s">
        <v>397</v>
      </c>
      <c r="G169" s="8" t="s">
        <v>397</v>
      </c>
      <c r="H169" s="20" t="s">
        <v>397</v>
      </c>
      <c r="I169" s="10" t="s">
        <v>397</v>
      </c>
      <c r="J169" s="11" t="s">
        <v>397</v>
      </c>
      <c r="K169" s="12" t="s">
        <v>419</v>
      </c>
      <c r="L169" s="20" t="s">
        <v>397</v>
      </c>
      <c r="M169" s="14" t="s">
        <v>397</v>
      </c>
      <c r="N169" s="20" t="s">
        <v>397</v>
      </c>
      <c r="O169" s="16" t="s">
        <v>397</v>
      </c>
      <c r="P169" s="17" t="s">
        <v>398</v>
      </c>
      <c r="Q169" s="20" t="s">
        <v>397</v>
      </c>
      <c r="R169" s="19" t="s">
        <v>398</v>
      </c>
      <c r="S169" s="20" t="s">
        <v>397</v>
      </c>
      <c r="T169" s="21">
        <f>(IF(E169=$E$2,1,0)+IF(F169=$F$2,1,0)+IF(G169=$G$2,1,0)+IF(H169=$H$2,1,0)+IF(I169=$I$2,1,0)+IF(J169=$J$2,1,0)+IF(K169=$K$2,1,0)+IF(L169=$L$2,1,0)+IF(M169=$M$2,1,0)+IF(N169=$N$2,1,0)+IF(O169=$O$2,1,0)+IF(P169=$P$2,1,0)+IF(Q169=$Q$2,1,0)+IF(R169=$R$2,1,0)+IF(S169=$S$2,1,0))/COUNTA(E169:S169)</f>
        <v>0.46666666666666667</v>
      </c>
      <c r="U169" s="21">
        <f>(IF(E169=$E$2,1,0)+IF(F169=$F$2,1,0)+IF(G169=$G$2,1,0)+IF(H169=$H$2,1,0)+IF(I169=$I$2,1,0)+IF(J169=$J$2,1,0)+IF(K169=$K$2,1,0)+IF(L169=$L$2,1,0)+IF(M169=$M$2,1,0)+IF(N169=$N$2,1,0)+IF(O169=$O$2,1,0)+IF(P169=$P$2,1,0)+IF(Q169=$Q$2,1,0)+IF(R169=$R$2,1,0)+IF(S169=$S$2,1,0))/(COUNTIF(E169:S169,"Yea")+COUNTIF(E169:S169,"Nay"))</f>
        <v>0.5</v>
      </c>
      <c r="V169" s="21">
        <f>(IF(E169=$E$2,1,0)+IF(F169=$F$2,1,0)+IF(G169=$G$2,1,0)+IF(H169=$H$2,1,0)+IF(I169=$I$2,1,0)+IF(J169=$J$2,1,0)+IF(K169=$K$2,1,0))/(COUNTIF(E169:K169,"Yea")+COUNTIF(E169:K169,"Nay"))</f>
        <v>0.83333333333333337</v>
      </c>
      <c r="W169" s="21">
        <f>(IF(L169=$L$2,1,0)+IF(M169=$M$2,1,0)+IF(N169=$N$2,1,0)+IF(O169=$O$2,1,0)+IF(P169=$P$2,1,0)+IF(Q169=$Q$2,1,0)+IF(R169=$R$2,1,0)+IF(S169=$S$2,1,0))/(COUNTIF(L169:S169,"Yea")+COUNTIF(L169:S169,"Nay"))</f>
        <v>0.25</v>
      </c>
    </row>
    <row r="170" spans="1:23">
      <c r="A170" s="2" t="s">
        <v>57</v>
      </c>
      <c r="B170" s="3" t="s">
        <v>409</v>
      </c>
      <c r="C170" s="4" t="s">
        <v>299</v>
      </c>
      <c r="D170" s="5" t="s">
        <v>405</v>
      </c>
      <c r="E170" s="6" t="s">
        <v>397</v>
      </c>
      <c r="F170" s="7" t="s">
        <v>419</v>
      </c>
      <c r="G170" s="8" t="s">
        <v>397</v>
      </c>
      <c r="H170" s="9" t="s">
        <v>397</v>
      </c>
      <c r="I170" s="10" t="s">
        <v>419</v>
      </c>
      <c r="J170" s="11" t="s">
        <v>397</v>
      </c>
      <c r="K170" s="20" t="s">
        <v>397</v>
      </c>
      <c r="L170" s="13" t="s">
        <v>397</v>
      </c>
      <c r="M170" s="14" t="s">
        <v>419</v>
      </c>
      <c r="N170" s="15" t="s">
        <v>397</v>
      </c>
      <c r="O170" s="16" t="s">
        <v>419</v>
      </c>
      <c r="P170" s="17" t="s">
        <v>419</v>
      </c>
      <c r="Q170" s="20" t="s">
        <v>397</v>
      </c>
      <c r="R170" s="19" t="s">
        <v>398</v>
      </c>
      <c r="S170" s="20" t="s">
        <v>397</v>
      </c>
      <c r="T170" s="21">
        <f>(IF(E170=$E$2,1,0)+IF(F170=$F$2,1,0)+IF(G170=$G$2,1,0)+IF(H170=$H$2,1,0)+IF(I170=$I$2,1,0)+IF(J170=$J$2,1,0)+IF(K170=$K$2,1,0)+IF(L170=$L$2,1,0)+IF(M170=$M$2,1,0)+IF(N170=$N$2,1,0)+IF(O170=$O$2,1,0)+IF(P170=$P$2,1,0)+IF(Q170=$Q$2,1,0)+IF(R170=$R$2,1,0)+IF(S170=$S$2,1,0))/COUNTA(E170:S170)</f>
        <v>0.33333333333333331</v>
      </c>
      <c r="U170" s="21">
        <f>(IF(E170=$E$2,1,0)+IF(F170=$F$2,1,0)+IF(G170=$G$2,1,0)+IF(H170=$H$2,1,0)+IF(I170=$I$2,1,0)+IF(J170=$J$2,1,0)+IF(K170=$K$2,1,0)+IF(L170=$L$2,1,0)+IF(M170=$M$2,1,0)+IF(N170=$N$2,1,0)+IF(O170=$O$2,1,0)+IF(P170=$P$2,1,0)+IF(Q170=$Q$2,1,0)+IF(R170=$R$2,1,0)+IF(S170=$S$2,1,0))/(COUNTIF(E170:S170,"Yea")+COUNTIF(E170:S170,"Nay"))</f>
        <v>0.5</v>
      </c>
      <c r="V170" s="21">
        <f>(IF(E170=$E$2,1,0)+IF(F170=$F$2,1,0)+IF(G170=$G$2,1,0)+IF(H170=$H$2,1,0)+IF(I170=$I$2,1,0)+IF(J170=$J$2,1,0)+IF(K170=$K$2,1,0))/(COUNTIF(E170:K170,"Yea")+COUNTIF(E170:K170,"Nay"))</f>
        <v>0.8</v>
      </c>
      <c r="W170" s="21">
        <f>(IF(L170=$L$2,1,0)+IF(M170=$M$2,1,0)+IF(N170=$N$2,1,0)+IF(O170=$O$2,1,0)+IF(P170=$P$2,1,0)+IF(Q170=$Q$2,1,0)+IF(R170=$R$2,1,0)+IF(S170=$S$2,1,0))/(COUNTIF(L170:S170,"Yea")+COUNTIF(L170:S170,"Nay"))</f>
        <v>0.2</v>
      </c>
    </row>
    <row r="171" spans="1:23">
      <c r="A171" s="2" t="s">
        <v>104</v>
      </c>
      <c r="B171" s="3" t="s">
        <v>412</v>
      </c>
      <c r="C171" s="4" t="s">
        <v>427</v>
      </c>
      <c r="D171" s="5" t="s">
        <v>405</v>
      </c>
      <c r="E171" s="6" t="s">
        <v>23</v>
      </c>
      <c r="F171" s="7" t="s">
        <v>398</v>
      </c>
      <c r="G171" s="8" t="s">
        <v>419</v>
      </c>
      <c r="H171" s="9" t="s">
        <v>419</v>
      </c>
      <c r="I171" s="10" t="s">
        <v>398</v>
      </c>
      <c r="J171" s="11" t="s">
        <v>397</v>
      </c>
      <c r="K171" s="12" t="s">
        <v>419</v>
      </c>
      <c r="L171" s="13" t="s">
        <v>23</v>
      </c>
      <c r="M171" s="14" t="s">
        <v>397</v>
      </c>
      <c r="N171" s="15" t="s">
        <v>23</v>
      </c>
      <c r="O171" s="16" t="s">
        <v>397</v>
      </c>
      <c r="P171" s="17" t="s">
        <v>397</v>
      </c>
      <c r="Q171" s="20" t="s">
        <v>23</v>
      </c>
      <c r="R171" s="19" t="s">
        <v>398</v>
      </c>
      <c r="S171" s="20" t="s">
        <v>398</v>
      </c>
      <c r="T171" s="21">
        <f>(IF(E171=$E$2,1,0)+IF(F171=$F$2,1,0)+IF(G171=$G$2,1,0)+IF(H171=$H$2,1,0)+IF(I171=$I$2,1,0)+IF(J171=$J$2,1,0)+IF(K171=$K$2,1,0)+IF(L171=$L$2,1,0)+IF(M171=$M$2,1,0)+IF(N171=$N$2,1,0)+IF(O171=$O$2,1,0)+IF(P171=$P$2,1,0)+IF(Q171=$Q$2,1,0)+IF(R171=$R$2,1,0)+IF(S171=$S$2,1,0))/COUNTA(E171:S171)</f>
        <v>0.26666666666666666</v>
      </c>
      <c r="U171" s="21">
        <f>(IF(E171=$E$2,1,0)+IF(F171=$F$2,1,0)+IF(G171=$G$2,1,0)+IF(H171=$H$2,1,0)+IF(I171=$I$2,1,0)+IF(J171=$J$2,1,0)+IF(K171=$K$2,1,0)+IF(L171=$L$2,1,0)+IF(M171=$M$2,1,0)+IF(N171=$N$2,1,0)+IF(O171=$O$2,1,0)+IF(P171=$P$2,1,0)+IF(Q171=$Q$2,1,0)+IF(R171=$R$2,1,0)+IF(S171=$S$2,1,0))/(COUNTIF(E171:S171,"Yea")+COUNTIF(E171:S171,"Nay"))</f>
        <v>0.5</v>
      </c>
      <c r="V171" s="21">
        <f>(IF(E171=$E$2,1,0)+IF(F171=$F$2,1,0)+IF(G171=$G$2,1,0)+IF(H171=$H$2,1,0)+IF(I171=$I$2,1,0)+IF(J171=$J$2,1,0)+IF(K171=$K$2,1,0))/(COUNTIF(E171:K171,"Yea")+COUNTIF(E171:K171,"Nay"))</f>
        <v>0.66666666666666663</v>
      </c>
      <c r="W171" s="21">
        <f>(IF(L171=$L$2,1,0)+IF(M171=$M$2,1,0)+IF(N171=$N$2,1,0)+IF(O171=$O$2,1,0)+IF(P171=$P$2,1,0)+IF(Q171=$Q$2,1,0)+IF(R171=$R$2,1,0)+IF(S171=$S$2,1,0))/(COUNTIF(L171:S171,"Yea")+COUNTIF(L171:S171,"Nay"))</f>
        <v>0.4</v>
      </c>
    </row>
    <row r="172" spans="1:23">
      <c r="A172" s="2" t="s">
        <v>402</v>
      </c>
      <c r="B172" s="3" t="s">
        <v>403</v>
      </c>
      <c r="C172" s="4" t="s">
        <v>404</v>
      </c>
      <c r="D172" s="5" t="s">
        <v>405</v>
      </c>
      <c r="E172" s="6" t="s">
        <v>398</v>
      </c>
      <c r="F172" s="7" t="s">
        <v>397</v>
      </c>
      <c r="G172" s="8" t="s">
        <v>397</v>
      </c>
      <c r="H172" s="9" t="s">
        <v>397</v>
      </c>
      <c r="I172" s="10" t="s">
        <v>397</v>
      </c>
      <c r="J172" s="11" t="s">
        <v>397</v>
      </c>
      <c r="K172" s="12" t="s">
        <v>397</v>
      </c>
      <c r="L172" s="13" t="s">
        <v>397</v>
      </c>
      <c r="M172" s="14" t="s">
        <v>397</v>
      </c>
      <c r="N172" s="15" t="s">
        <v>397</v>
      </c>
      <c r="O172" s="16" t="s">
        <v>397</v>
      </c>
      <c r="P172" s="17" t="s">
        <v>397</v>
      </c>
      <c r="Q172" s="18" t="s">
        <v>397</v>
      </c>
      <c r="R172" s="19" t="s">
        <v>398</v>
      </c>
      <c r="S172" s="20" t="s">
        <v>397</v>
      </c>
      <c r="T172" s="21">
        <f>(IF(E172=$E$2,1,0)+IF(F172=$F$2,1,0)+IF(G172=$G$2,1,0)+IF(H172=$H$2,1,0)+IF(I172=$I$2,1,0)+IF(J172=$J$2,1,0)+IF(K172=$K$2,1,0)+IF(L172=$L$2,1,0)+IF(M172=$M$2,1,0)+IF(N172=$N$2,1,0)+IF(O172=$O$2,1,0)+IF(P172=$P$2,1,0)+IF(Q172=$Q$2,1,0)+IF(R172=$R$2,1,0)+IF(S172=$S$2,1,0))/COUNTA(E172:S172)</f>
        <v>0.46666666666666667</v>
      </c>
      <c r="U172" s="21">
        <f>(IF(E172=$E$2,1,0)+IF(F172=$F$2,1,0)+IF(G172=$G$2,1,0)+IF(H172=$H$2,1,0)+IF(I172=$I$2,1,0)+IF(J172=$J$2,1,0)+IF(K172=$K$2,1,0)+IF(L172=$L$2,1,0)+IF(M172=$M$2,1,0)+IF(N172=$N$2,1,0)+IF(O172=$O$2,1,0)+IF(P172=$P$2,1,0)+IF(Q172=$Q$2,1,0)+IF(R172=$R$2,1,0)+IF(S172=$S$2,1,0))/(COUNTIF(E172:S172,"Yea")+COUNTIF(E172:S172,"Nay"))</f>
        <v>0.46666666666666667</v>
      </c>
      <c r="V172" s="21">
        <f>(IF(E172=$E$2,1,0)+IF(F172=$F$2,1,0)+IF(G172=$G$2,1,0)+IF(H172=$H$2,1,0)+IF(I172=$I$2,1,0)+IF(J172=$J$2,1,0)+IF(K172=$K$2,1,0))/(COUNTIF(E172:K172,"Yea")+COUNTIF(E172:K172,"Nay"))</f>
        <v>0.8571428571428571</v>
      </c>
      <c r="W172" s="21">
        <f>(IF(L172=$L$2,1,0)+IF(M172=$M$2,1,0)+IF(N172=$N$2,1,0)+IF(O172=$O$2,1,0)+IF(P172=$P$2,1,0)+IF(Q172=$Q$2,1,0)+IF(R172=$R$2,1,0)+IF(S172=$S$2,1,0))/(COUNTIF(L172:S172,"Yea")+COUNTIF(L172:S172,"Nay"))</f>
        <v>0.125</v>
      </c>
    </row>
    <row r="173" spans="1:23">
      <c r="A173" s="2" t="s">
        <v>212</v>
      </c>
      <c r="B173" s="3" t="s">
        <v>403</v>
      </c>
      <c r="C173" s="4" t="s">
        <v>443</v>
      </c>
      <c r="D173" s="5" t="s">
        <v>405</v>
      </c>
      <c r="E173" s="6" t="s">
        <v>397</v>
      </c>
      <c r="F173" s="7" t="s">
        <v>397</v>
      </c>
      <c r="G173" s="8" t="s">
        <v>397</v>
      </c>
      <c r="H173" s="9" t="s">
        <v>397</v>
      </c>
      <c r="I173" s="10" t="s">
        <v>397</v>
      </c>
      <c r="J173" s="11" t="s">
        <v>397</v>
      </c>
      <c r="K173" s="12" t="s">
        <v>397</v>
      </c>
      <c r="L173" s="13" t="s">
        <v>397</v>
      </c>
      <c r="M173" s="14" t="s">
        <v>398</v>
      </c>
      <c r="N173" s="15" t="s">
        <v>397</v>
      </c>
      <c r="O173" s="16" t="s">
        <v>397</v>
      </c>
      <c r="P173" s="17" t="s">
        <v>397</v>
      </c>
      <c r="Q173" s="18" t="s">
        <v>397</v>
      </c>
      <c r="R173" s="19" t="s">
        <v>397</v>
      </c>
      <c r="S173" s="20" t="s">
        <v>398</v>
      </c>
      <c r="T173" s="21">
        <f>(IF(E173=$E$2,1,0)+IF(F173=$F$2,1,0)+IF(G173=$G$2,1,0)+IF(H173=$H$2,1,0)+IF(I173=$I$2,1,0)+IF(J173=$J$2,1,0)+IF(K173=$K$2,1,0)+IF(L173=$L$2,1,0)+IF(M173=$M$2,1,0)+IF(N173=$N$2,1,0)+IF(O173=$O$2,1,0)+IF(P173=$P$2,1,0)+IF(Q173=$Q$2,1,0)+IF(R173=$R$2,1,0)+IF(S173=$S$2,1,0))/COUNTA(E173:S173)</f>
        <v>0.46666666666666667</v>
      </c>
      <c r="U173" s="21">
        <f>(IF(E173=$E$2,1,0)+IF(F173=$F$2,1,0)+IF(G173=$G$2,1,0)+IF(H173=$H$2,1,0)+IF(I173=$I$2,1,0)+IF(J173=$J$2,1,0)+IF(K173=$K$2,1,0)+IF(L173=$L$2,1,0)+IF(M173=$M$2,1,0)+IF(N173=$N$2,1,0)+IF(O173=$O$2,1,0)+IF(P173=$P$2,1,0)+IF(Q173=$Q$2,1,0)+IF(R173=$R$2,1,0)+IF(S173=$S$2,1,0))/(COUNTIF(E173:S173,"Yea")+COUNTIF(E173:S173,"Nay"))</f>
        <v>0.46666666666666667</v>
      </c>
      <c r="V173" s="21">
        <f>(IF(E173=$E$2,1,0)+IF(F173=$F$2,1,0)+IF(G173=$G$2,1,0)+IF(H173=$H$2,1,0)+IF(I173=$I$2,1,0)+IF(J173=$J$2,1,0)+IF(K173=$K$2,1,0))/(COUNTIF(E173:K173,"Yea")+COUNTIF(E173:K173,"Nay"))</f>
        <v>0.7142857142857143</v>
      </c>
      <c r="W173" s="21">
        <f>(IF(L173=$L$2,1,0)+IF(M173=$M$2,1,0)+IF(N173=$N$2,1,0)+IF(O173=$O$2,1,0)+IF(P173=$P$2,1,0)+IF(Q173=$Q$2,1,0)+IF(R173=$R$2,1,0)+IF(S173=$S$2,1,0))/(COUNTIF(L173:S173,"Yea")+COUNTIF(L173:S173,"Nay"))</f>
        <v>0.25</v>
      </c>
    </row>
    <row r="174" spans="1:23">
      <c r="A174" s="2" t="s">
        <v>272</v>
      </c>
      <c r="B174" s="3" t="s">
        <v>415</v>
      </c>
      <c r="C174" s="4" t="s">
        <v>465</v>
      </c>
      <c r="D174" s="5" t="s">
        <v>405</v>
      </c>
      <c r="E174" s="6" t="s">
        <v>397</v>
      </c>
      <c r="F174" s="7" t="s">
        <v>397</v>
      </c>
      <c r="G174" s="8" t="s">
        <v>397</v>
      </c>
      <c r="H174" s="9" t="s">
        <v>397</v>
      </c>
      <c r="I174" s="10" t="s">
        <v>397</v>
      </c>
      <c r="J174" s="11" t="s">
        <v>397</v>
      </c>
      <c r="K174" s="12" t="s">
        <v>397</v>
      </c>
      <c r="L174" s="13" t="s">
        <v>397</v>
      </c>
      <c r="M174" s="14" t="s">
        <v>398</v>
      </c>
      <c r="N174" s="15" t="s">
        <v>397</v>
      </c>
      <c r="O174" s="16" t="s">
        <v>397</v>
      </c>
      <c r="P174" s="17" t="s">
        <v>397</v>
      </c>
      <c r="Q174" s="18" t="s">
        <v>397</v>
      </c>
      <c r="R174" s="19" t="s">
        <v>398</v>
      </c>
      <c r="S174" s="20" t="s">
        <v>397</v>
      </c>
      <c r="T174" s="21">
        <f>(IF(E174=$E$2,1,0)+IF(F174=$F$2,1,0)+IF(G174=$G$2,1,0)+IF(H174=$H$2,1,0)+IF(I174=$I$2,1,0)+IF(J174=$J$2,1,0)+IF(K174=$K$2,1,0)+IF(L174=$L$2,1,0)+IF(M174=$M$2,1,0)+IF(N174=$N$2,1,0)+IF(O174=$O$2,1,0)+IF(P174=$P$2,1,0)+IF(Q174=$Q$2,1,0)+IF(R174=$R$2,1,0)+IF(S174=$S$2,1,0))/COUNTA(E174:S174)</f>
        <v>0.46666666666666667</v>
      </c>
      <c r="U174" s="21">
        <f>(IF(E174=$E$2,1,0)+IF(F174=$F$2,1,0)+IF(G174=$G$2,1,0)+IF(H174=$H$2,1,0)+IF(I174=$I$2,1,0)+IF(J174=$J$2,1,0)+IF(K174=$K$2,1,0)+IF(L174=$L$2,1,0)+IF(M174=$M$2,1,0)+IF(N174=$N$2,1,0)+IF(O174=$O$2,1,0)+IF(P174=$P$2,1,0)+IF(Q174=$Q$2,1,0)+IF(R174=$R$2,1,0)+IF(S174=$S$2,1,0))/(COUNTIF(E174:S174,"Yea")+COUNTIF(E174:S174,"Nay"))</f>
        <v>0.46666666666666667</v>
      </c>
      <c r="V174" s="21">
        <f>(IF(E174=$E$2,1,0)+IF(F174=$F$2,1,0)+IF(G174=$G$2,1,0)+IF(H174=$H$2,1,0)+IF(I174=$I$2,1,0)+IF(J174=$J$2,1,0)+IF(K174=$K$2,1,0))/(COUNTIF(E174:K174,"Yea")+COUNTIF(E174:K174,"Nay"))</f>
        <v>0.7142857142857143</v>
      </c>
      <c r="W174" s="21">
        <f>(IF(L174=$L$2,1,0)+IF(M174=$M$2,1,0)+IF(N174=$N$2,1,0)+IF(O174=$O$2,1,0)+IF(P174=$P$2,1,0)+IF(Q174=$Q$2,1,0)+IF(R174=$R$2,1,0)+IF(S174=$S$2,1,0))/(COUNTIF(L174:S174,"Yea")+COUNTIF(L174:S174,"Nay"))</f>
        <v>0.25</v>
      </c>
    </row>
    <row r="175" spans="1:23">
      <c r="A175" s="2" t="s">
        <v>183</v>
      </c>
      <c r="B175" s="3" t="s">
        <v>403</v>
      </c>
      <c r="C175" s="4" t="s">
        <v>473</v>
      </c>
      <c r="D175" s="5" t="s">
        <v>405</v>
      </c>
      <c r="E175" s="6" t="s">
        <v>397</v>
      </c>
      <c r="F175" s="7" t="s">
        <v>398</v>
      </c>
      <c r="G175" s="8" t="s">
        <v>397</v>
      </c>
      <c r="H175" s="9" t="s">
        <v>397</v>
      </c>
      <c r="I175" s="10" t="s">
        <v>397</v>
      </c>
      <c r="J175" s="11" t="s">
        <v>397</v>
      </c>
      <c r="K175" s="12" t="s">
        <v>397</v>
      </c>
      <c r="L175" s="13" t="s">
        <v>397</v>
      </c>
      <c r="M175" s="14" t="s">
        <v>397</v>
      </c>
      <c r="N175" s="15" t="s">
        <v>397</v>
      </c>
      <c r="O175" s="16" t="s">
        <v>397</v>
      </c>
      <c r="P175" s="17" t="s">
        <v>397</v>
      </c>
      <c r="Q175" s="18" t="s">
        <v>398</v>
      </c>
      <c r="R175" s="19" t="s">
        <v>398</v>
      </c>
      <c r="S175" s="20" t="s">
        <v>398</v>
      </c>
      <c r="T175" s="21">
        <f>(IF(E175=$E$2,1,0)+IF(F175=$F$2,1,0)+IF(G175=$G$2,1,0)+IF(H175=$H$2,1,0)+IF(I175=$I$2,1,0)+IF(J175=$J$2,1,0)+IF(K175=$K$2,1,0)+IF(L175=$L$2,1,0)+IF(M175=$M$2,1,0)+IF(N175=$N$2,1,0)+IF(O175=$O$2,1,0)+IF(P175=$P$2,1,0)+IF(Q175=$Q$2,1,0)+IF(R175=$R$2,1,0)+IF(S175=$S$2,1,0))/COUNTA(E175:S175)</f>
        <v>0.46666666666666667</v>
      </c>
      <c r="U175" s="21">
        <f>(IF(E175=$E$2,1,0)+IF(F175=$F$2,1,0)+IF(G175=$G$2,1,0)+IF(H175=$H$2,1,0)+IF(I175=$I$2,1,0)+IF(J175=$J$2,1,0)+IF(K175=$K$2,1,0)+IF(L175=$L$2,1,0)+IF(M175=$M$2,1,0)+IF(N175=$N$2,1,0)+IF(O175=$O$2,1,0)+IF(P175=$P$2,1,0)+IF(Q175=$Q$2,1,0)+IF(R175=$R$2,1,0)+IF(S175=$S$2,1,0))/(COUNTIF(E175:S175,"Yea")+COUNTIF(E175:S175,"Nay"))</f>
        <v>0.46666666666666667</v>
      </c>
      <c r="V175" s="21">
        <f>(IF(E175=$E$2,1,0)+IF(F175=$F$2,1,0)+IF(G175=$G$2,1,0)+IF(H175=$H$2,1,0)+IF(I175=$I$2,1,0)+IF(J175=$J$2,1,0)+IF(K175=$K$2,1,0))/(COUNTIF(E175:K175,"Yea")+COUNTIF(E175:K175,"Nay"))</f>
        <v>0.5714285714285714</v>
      </c>
      <c r="W175" s="21">
        <f>(IF(L175=$L$2,1,0)+IF(M175=$M$2,1,0)+IF(N175=$N$2,1,0)+IF(O175=$O$2,1,0)+IF(P175=$P$2,1,0)+IF(Q175=$Q$2,1,0)+IF(R175=$R$2,1,0)+IF(S175=$S$2,1,0))/(COUNTIF(L175:S175,"Yea")+COUNTIF(L175:S175,"Nay"))</f>
        <v>0.375</v>
      </c>
    </row>
    <row r="176" spans="1:23">
      <c r="A176" s="2" t="s">
        <v>102</v>
      </c>
      <c r="B176" s="3" t="s">
        <v>412</v>
      </c>
      <c r="C176" s="4" t="s">
        <v>413</v>
      </c>
      <c r="D176" s="5" t="s">
        <v>405</v>
      </c>
      <c r="E176" s="6" t="s">
        <v>398</v>
      </c>
      <c r="F176" s="7" t="s">
        <v>398</v>
      </c>
      <c r="G176" s="8" t="s">
        <v>397</v>
      </c>
      <c r="H176" s="9" t="s">
        <v>397</v>
      </c>
      <c r="I176" s="10" t="s">
        <v>397</v>
      </c>
      <c r="J176" s="11" t="s">
        <v>397</v>
      </c>
      <c r="K176" s="12" t="s">
        <v>397</v>
      </c>
      <c r="L176" s="13" t="s">
        <v>397</v>
      </c>
      <c r="M176" s="14" t="s">
        <v>397</v>
      </c>
      <c r="N176" s="15" t="s">
        <v>398</v>
      </c>
      <c r="O176" s="16" t="s">
        <v>398</v>
      </c>
      <c r="P176" s="17" t="s">
        <v>397</v>
      </c>
      <c r="Q176" s="18" t="s">
        <v>397</v>
      </c>
      <c r="R176" s="19" t="s">
        <v>397</v>
      </c>
      <c r="S176" s="20" t="s">
        <v>397</v>
      </c>
      <c r="T176" s="21">
        <f>(IF(E176=$E$2,1,0)+IF(F176=$F$2,1,0)+IF(G176=$G$2,1,0)+IF(H176=$H$2,1,0)+IF(I176=$I$2,1,0)+IF(J176=$J$2,1,0)+IF(K176=$K$2,1,0)+IF(L176=$L$2,1,0)+IF(M176=$M$2,1,0)+IF(N176=$N$2,1,0)+IF(O176=$O$2,1,0)+IF(P176=$P$2,1,0)+IF(Q176=$Q$2,1,0)+IF(R176=$R$2,1,0)+IF(S176=$S$2,1,0))/COUNTA(E176:S176)</f>
        <v>0.46666666666666667</v>
      </c>
      <c r="U176" s="21">
        <f>(IF(E176=$E$2,1,0)+IF(F176=$F$2,1,0)+IF(G176=$G$2,1,0)+IF(H176=$H$2,1,0)+IF(I176=$I$2,1,0)+IF(J176=$J$2,1,0)+IF(K176=$K$2,1,0)+IF(L176=$L$2,1,0)+IF(M176=$M$2,1,0)+IF(N176=$N$2,1,0)+IF(O176=$O$2,1,0)+IF(P176=$P$2,1,0)+IF(Q176=$Q$2,1,0)+IF(R176=$R$2,1,0)+IF(S176=$S$2,1,0))/(COUNTIF(E176:S176,"Yea")+COUNTIF(E176:S176,"Nay"))</f>
        <v>0.46666666666666667</v>
      </c>
      <c r="V176" s="21">
        <f>(IF(E176=$E$2,1,0)+IF(F176=$F$2,1,0)+IF(G176=$G$2,1,0)+IF(H176=$H$2,1,0)+IF(I176=$I$2,1,0)+IF(J176=$J$2,1,0)+IF(K176=$K$2,1,0))/(COUNTIF(E176:K176,"Yea")+COUNTIF(E176:K176,"Nay"))</f>
        <v>0.7142857142857143</v>
      </c>
      <c r="W176" s="21">
        <f>(IF(L176=$L$2,1,0)+IF(M176=$M$2,1,0)+IF(N176=$N$2,1,0)+IF(O176=$O$2,1,0)+IF(P176=$P$2,1,0)+IF(Q176=$Q$2,1,0)+IF(R176=$R$2,1,0)+IF(S176=$S$2,1,0))/(COUNTIF(L176:S176,"Yea")+COUNTIF(L176:S176,"Nay"))</f>
        <v>0.25</v>
      </c>
    </row>
    <row r="177" spans="1:23">
      <c r="A177" s="2" t="s">
        <v>440</v>
      </c>
      <c r="B177" s="3" t="s">
        <v>409</v>
      </c>
      <c r="C177" s="4" t="s">
        <v>435</v>
      </c>
      <c r="D177" s="5" t="s">
        <v>405</v>
      </c>
      <c r="E177" s="6" t="s">
        <v>419</v>
      </c>
      <c r="F177" s="7" t="s">
        <v>23</v>
      </c>
      <c r="G177" s="8" t="s">
        <v>23</v>
      </c>
      <c r="H177" s="20" t="s">
        <v>397</v>
      </c>
      <c r="I177" s="10" t="s">
        <v>397</v>
      </c>
      <c r="J177" s="11" t="s">
        <v>397</v>
      </c>
      <c r="K177" s="20" t="s">
        <v>397</v>
      </c>
      <c r="L177" s="13" t="s">
        <v>397</v>
      </c>
      <c r="M177" s="14" t="s">
        <v>397</v>
      </c>
      <c r="N177" s="15" t="s">
        <v>398</v>
      </c>
      <c r="O177" s="16" t="s">
        <v>397</v>
      </c>
      <c r="P177" s="17" t="s">
        <v>397</v>
      </c>
      <c r="Q177" s="18" t="s">
        <v>419</v>
      </c>
      <c r="R177" s="20" t="s">
        <v>419</v>
      </c>
      <c r="S177" s="20" t="s">
        <v>419</v>
      </c>
      <c r="T177" s="21">
        <f>(IF(E177=$E$2,1,0)+IF(F177=$F$2,1,0)+IF(G177=$G$2,1,0)+IF(H177=$H$2,1,0)+IF(I177=$I$2,1,0)+IF(J177=$J$2,1,0)+IF(K177=$K$2,1,0)+IF(L177=$L$2,1,0)+IF(M177=$M$2,1,0)+IF(N177=$N$2,1,0)+IF(O177=$O$2,1,0)+IF(P177=$P$2,1,0)+IF(Q177=$Q$2,1,0)+IF(R177=$R$2,1,0)+IF(S177=$S$2,1,0))/COUNTA(E177:S177)</f>
        <v>0.26666666666666666</v>
      </c>
      <c r="U177" s="21">
        <f>(IF(E177=$E$2,1,0)+IF(F177=$F$2,1,0)+IF(G177=$G$2,1,0)+IF(H177=$H$2,1,0)+IF(I177=$I$2,1,0)+IF(J177=$J$2,1,0)+IF(K177=$K$2,1,0)+IF(L177=$L$2,1,0)+IF(M177=$M$2,1,0)+IF(N177=$N$2,1,0)+IF(O177=$O$2,1,0)+IF(P177=$P$2,1,0)+IF(Q177=$Q$2,1,0)+IF(R177=$R$2,1,0)+IF(S177=$S$2,1,0))/(COUNTIF(E177:S177,"Yea")+COUNTIF(E177:S177,"Nay"))</f>
        <v>0.44444444444444442</v>
      </c>
      <c r="V177" s="21">
        <f>(IF(E177=$E$2,1,0)+IF(F177=$F$2,1,0)+IF(G177=$G$2,1,0)+IF(H177=$H$2,1,0)+IF(I177=$I$2,1,0)+IF(J177=$J$2,1,0)+IF(K177=$K$2,1,0))/(COUNTIF(E177:K177,"Yea")+COUNTIF(E177:K177,"Nay"))</f>
        <v>0.75</v>
      </c>
      <c r="W177" s="21">
        <f>(IF(L177=$L$2,1,0)+IF(M177=$M$2,1,0)+IF(N177=$N$2,1,0)+IF(O177=$O$2,1,0)+IF(P177=$P$2,1,0)+IF(Q177=$Q$2,1,0)+IF(R177=$R$2,1,0)+IF(S177=$S$2,1,0))/(COUNTIF(L177:S177,"Yea")+COUNTIF(L177:S177,"Nay"))</f>
        <v>0.2</v>
      </c>
    </row>
    <row r="178" spans="1:23">
      <c r="A178" s="2" t="s">
        <v>133</v>
      </c>
      <c r="B178" s="3" t="s">
        <v>409</v>
      </c>
      <c r="C178" s="4" t="s">
        <v>200</v>
      </c>
      <c r="D178" s="5" t="s">
        <v>405</v>
      </c>
      <c r="E178" s="6" t="s">
        <v>397</v>
      </c>
      <c r="F178" s="7" t="s">
        <v>419</v>
      </c>
      <c r="G178" s="8" t="s">
        <v>419</v>
      </c>
      <c r="H178" s="20" t="s">
        <v>419</v>
      </c>
      <c r="I178" s="10" t="s">
        <v>397</v>
      </c>
      <c r="J178" s="20" t="s">
        <v>23</v>
      </c>
      <c r="K178" s="20" t="s">
        <v>23</v>
      </c>
      <c r="L178" s="13" t="s">
        <v>397</v>
      </c>
      <c r="M178" s="20" t="s">
        <v>419</v>
      </c>
      <c r="N178" s="15" t="s">
        <v>397</v>
      </c>
      <c r="O178" s="16" t="s">
        <v>397</v>
      </c>
      <c r="P178" s="17" t="s">
        <v>398</v>
      </c>
      <c r="Q178" s="18" t="s">
        <v>398</v>
      </c>
      <c r="R178" s="19" t="s">
        <v>398</v>
      </c>
      <c r="S178" s="20" t="s">
        <v>398</v>
      </c>
      <c r="T178" s="21">
        <f>(IF(E178=$E$2,1,0)+IF(F178=$F$2,1,0)+IF(G178=$G$2,1,0)+IF(H178=$H$2,1,0)+IF(I178=$I$2,1,0)+IF(J178=$J$2,1,0)+IF(K178=$K$2,1,0)+IF(L178=$L$2,1,0)+IF(M178=$M$2,1,0)+IF(N178=$N$2,1,0)+IF(O178=$O$2,1,0)+IF(P178=$P$2,1,0)+IF(Q178=$Q$2,1,0)+IF(R178=$R$2,1,0)+IF(S178=$S$2,1,0))/COUNTA(E178:S178)</f>
        <v>0.26666666666666666</v>
      </c>
      <c r="U178" s="21">
        <f>(IF(E178=$E$2,1,0)+IF(F178=$F$2,1,0)+IF(G178=$G$2,1,0)+IF(H178=$H$2,1,0)+IF(I178=$I$2,1,0)+IF(J178=$J$2,1,0)+IF(K178=$K$2,1,0)+IF(L178=$L$2,1,0)+IF(M178=$M$2,1,0)+IF(N178=$N$2,1,0)+IF(O178=$O$2,1,0)+IF(P178=$P$2,1,0)+IF(Q178=$Q$2,1,0)+IF(R178=$R$2,1,0)+IF(S178=$S$2,1,0))/(COUNTIF(E178:S178,"Yea")+COUNTIF(E178:S178,"Nay"))</f>
        <v>0.44444444444444442</v>
      </c>
      <c r="V178" s="21">
        <f>(IF(E178=$E$2,1,0)+IF(F178=$F$2,1,0)+IF(G178=$G$2,1,0)+IF(H178=$H$2,1,0)+IF(I178=$I$2,1,0)+IF(J178=$J$2,1,0)+IF(K178=$K$2,1,0))/(COUNTIF(E178:K178,"Yea")+COUNTIF(E178:K178,"Nay"))</f>
        <v>0</v>
      </c>
      <c r="W178" s="21">
        <f>(IF(L178=$L$2,1,0)+IF(M178=$M$2,1,0)+IF(N178=$N$2,1,0)+IF(O178=$O$2,1,0)+IF(P178=$P$2,1,0)+IF(Q178=$Q$2,1,0)+IF(R178=$R$2,1,0)+IF(S178=$S$2,1,0))/(COUNTIF(L178:S178,"Yea")+COUNTIF(L178:S178,"Nay"))</f>
        <v>0.5714285714285714</v>
      </c>
    </row>
    <row r="179" spans="1:23">
      <c r="A179" s="2" t="s">
        <v>172</v>
      </c>
      <c r="B179" s="3" t="s">
        <v>394</v>
      </c>
      <c r="C179" s="4" t="s">
        <v>401</v>
      </c>
      <c r="D179" s="5" t="s">
        <v>396</v>
      </c>
      <c r="E179" s="6" t="s">
        <v>398</v>
      </c>
      <c r="F179" s="7" t="s">
        <v>397</v>
      </c>
      <c r="G179" s="8" t="s">
        <v>419</v>
      </c>
      <c r="H179" s="20" t="s">
        <v>419</v>
      </c>
      <c r="I179" s="10" t="s">
        <v>397</v>
      </c>
      <c r="J179" s="11" t="s">
        <v>397</v>
      </c>
      <c r="K179" s="12" t="s">
        <v>398</v>
      </c>
      <c r="L179" s="13" t="s">
        <v>397</v>
      </c>
      <c r="M179" s="20" t="s">
        <v>419</v>
      </c>
      <c r="N179" s="15" t="s">
        <v>397</v>
      </c>
      <c r="O179" s="16" t="s">
        <v>398</v>
      </c>
      <c r="P179" s="17" t="s">
        <v>397</v>
      </c>
      <c r="Q179" s="20" t="s">
        <v>23</v>
      </c>
      <c r="R179" s="20" t="s">
        <v>419</v>
      </c>
      <c r="S179" s="20" t="s">
        <v>419</v>
      </c>
      <c r="T179" s="21">
        <f>(IF(E179=$E$2,1,0)+IF(F179=$F$2,1,0)+IF(G179=$G$2,1,0)+IF(H179=$H$2,1,0)+IF(I179=$I$2,1,0)+IF(J179=$J$2,1,0)+IF(K179=$K$2,1,0)+IF(L179=$L$2,1,0)+IF(M179=$M$2,1,0)+IF(N179=$N$2,1,0)+IF(O179=$O$2,1,0)+IF(P179=$P$2,1,0)+IF(Q179=$Q$2,1,0)+IF(R179=$R$2,1,0)+IF(S179=$S$2,1,0))/COUNTA(E179:S179)</f>
        <v>0.26666666666666666</v>
      </c>
      <c r="U179" s="21">
        <f>(IF(E179=$E$2,1,0)+IF(F179=$F$2,1,0)+IF(G179=$G$2,1,0)+IF(H179=$H$2,1,0)+IF(I179=$I$2,1,0)+IF(J179=$J$2,1,0)+IF(K179=$K$2,1,0)+IF(L179=$L$2,1,0)+IF(M179=$M$2,1,0)+IF(N179=$N$2,1,0)+IF(O179=$O$2,1,0)+IF(P179=$P$2,1,0)+IF(Q179=$Q$2,1,0)+IF(R179=$R$2,1,0)+IF(S179=$S$2,1,0))/(COUNTIF(E179:S179,"Yea")+COUNTIF(E179:S179,"Nay"))</f>
        <v>0.44444444444444442</v>
      </c>
      <c r="V179" s="21">
        <f>(IF(E179=$E$2,1,0)+IF(F179=$F$2,1,0)+IF(G179=$G$2,1,0)+IF(H179=$H$2,1,0)+IF(I179=$I$2,1,0)+IF(J179=$J$2,1,0)+IF(K179=$K$2,1,0))/(COUNTIF(E179:K179,"Yea")+COUNTIF(E179:K179,"Nay"))</f>
        <v>0.6</v>
      </c>
      <c r="W179" s="21">
        <f>(IF(L179=$L$2,1,0)+IF(M179=$M$2,1,0)+IF(N179=$N$2,1,0)+IF(O179=$O$2,1,0)+IF(P179=$P$2,1,0)+IF(Q179=$Q$2,1,0)+IF(R179=$R$2,1,0)+IF(S179=$S$2,1,0))/(COUNTIF(L179:S179,"Yea")+COUNTIF(L179:S179,"Nay"))</f>
        <v>0.25</v>
      </c>
    </row>
    <row r="180" spans="1:23">
      <c r="A180" s="2" t="s">
        <v>74</v>
      </c>
      <c r="B180" s="3" t="s">
        <v>409</v>
      </c>
      <c r="C180" s="4" t="s">
        <v>435</v>
      </c>
      <c r="D180" s="5" t="s">
        <v>405</v>
      </c>
      <c r="E180" s="6" t="s">
        <v>397</v>
      </c>
      <c r="F180" s="20" t="s">
        <v>398</v>
      </c>
      <c r="G180" s="20" t="s">
        <v>419</v>
      </c>
      <c r="H180" s="9" t="s">
        <v>419</v>
      </c>
      <c r="I180" s="10" t="s">
        <v>397</v>
      </c>
      <c r="J180" s="11" t="s">
        <v>419</v>
      </c>
      <c r="K180" s="12" t="s">
        <v>23</v>
      </c>
      <c r="L180" s="13" t="s">
        <v>397</v>
      </c>
      <c r="M180" s="14" t="s">
        <v>398</v>
      </c>
      <c r="N180" s="15" t="s">
        <v>397</v>
      </c>
      <c r="O180" s="16" t="s">
        <v>398</v>
      </c>
      <c r="P180" s="17" t="s">
        <v>398</v>
      </c>
      <c r="Q180" s="18" t="s">
        <v>398</v>
      </c>
      <c r="R180" s="20" t="s">
        <v>419</v>
      </c>
      <c r="S180" s="20" t="s">
        <v>419</v>
      </c>
      <c r="T180" s="21">
        <f>(IF(E180=$E$2,1,0)+IF(F180=$F$2,1,0)+IF(G180=$G$2,1,0)+IF(H180=$H$2,1,0)+IF(I180=$I$2,1,0)+IF(J180=$J$2,1,0)+IF(K180=$K$2,1,0)+IF(L180=$L$2,1,0)+IF(M180=$M$2,1,0)+IF(N180=$N$2,1,0)+IF(O180=$O$2,1,0)+IF(P180=$P$2,1,0)+IF(Q180=$Q$2,1,0)+IF(R180=$R$2,1,0)+IF(S180=$S$2,1,0))/COUNTA(E180:S180)</f>
        <v>0.26666666666666666</v>
      </c>
      <c r="U180" s="21">
        <f>(IF(E180=$E$2,1,0)+IF(F180=$F$2,1,0)+IF(G180=$G$2,1,0)+IF(H180=$H$2,1,0)+IF(I180=$I$2,1,0)+IF(J180=$J$2,1,0)+IF(K180=$K$2,1,0)+IF(L180=$L$2,1,0)+IF(M180=$M$2,1,0)+IF(N180=$N$2,1,0)+IF(O180=$O$2,1,0)+IF(P180=$P$2,1,0)+IF(Q180=$Q$2,1,0)+IF(R180=$R$2,1,0)+IF(S180=$S$2,1,0))/(COUNTIF(E180:S180,"Yea")+COUNTIF(E180:S180,"Nay"))</f>
        <v>0.44444444444444442</v>
      </c>
      <c r="V180" s="21">
        <f>(IF(E180=$E$2,1,0)+IF(F180=$F$2,1,0)+IF(G180=$G$2,1,0)+IF(H180=$H$2,1,0)+IF(I180=$I$2,1,0)+IF(J180=$J$2,1,0)+IF(K180=$K$2,1,0))/(COUNTIF(E180:K180,"Yea")+COUNTIF(E180:K180,"Nay"))</f>
        <v>0</v>
      </c>
      <c r="W180" s="21">
        <f>(IF(L180=$L$2,1,0)+IF(M180=$M$2,1,0)+IF(N180=$N$2,1,0)+IF(O180=$O$2,1,0)+IF(P180=$P$2,1,0)+IF(Q180=$Q$2,1,0)+IF(R180=$R$2,1,0)+IF(S180=$S$2,1,0))/(COUNTIF(L180:S180,"Yea")+COUNTIF(L180:S180,"Nay"))</f>
        <v>0.66666666666666663</v>
      </c>
    </row>
    <row r="181" spans="1:23">
      <c r="A181" s="2" t="s">
        <v>434</v>
      </c>
      <c r="B181" s="3" t="s">
        <v>409</v>
      </c>
      <c r="C181" s="4" t="s">
        <v>435</v>
      </c>
      <c r="D181" s="5" t="s">
        <v>405</v>
      </c>
      <c r="E181" s="6" t="s">
        <v>397</v>
      </c>
      <c r="F181" s="7" t="s">
        <v>398</v>
      </c>
      <c r="G181" s="8" t="s">
        <v>397</v>
      </c>
      <c r="H181" s="9" t="s">
        <v>397</v>
      </c>
      <c r="I181" s="10" t="s">
        <v>397</v>
      </c>
      <c r="J181" s="11" t="s">
        <v>397</v>
      </c>
      <c r="K181" s="20" t="s">
        <v>397</v>
      </c>
      <c r="L181" s="20" t="s">
        <v>397</v>
      </c>
      <c r="M181" s="20" t="s">
        <v>23</v>
      </c>
      <c r="N181" s="20" t="s">
        <v>398</v>
      </c>
      <c r="O181" s="16" t="s">
        <v>397</v>
      </c>
      <c r="P181" s="20" t="s">
        <v>397</v>
      </c>
      <c r="Q181" s="20" t="s">
        <v>398</v>
      </c>
      <c r="R181" s="20" t="s">
        <v>397</v>
      </c>
      <c r="S181" s="20" t="s">
        <v>397</v>
      </c>
      <c r="T181" s="21">
        <f>(IF(E181=$E$2,1,0)+IF(F181=$F$2,1,0)+IF(G181=$G$2,1,0)+IF(H181=$H$2,1,0)+IF(I181=$I$2,1,0)+IF(J181=$J$2,1,0)+IF(K181=$K$2,1,0)+IF(L181=$L$2,1,0)+IF(M181=$M$2,1,0)+IF(N181=$N$2,1,0)+IF(O181=$O$2,1,0)+IF(P181=$P$2,1,0)+IF(Q181=$Q$2,1,0)+IF(R181=$R$2,1,0)+IF(S181=$S$2,1,0))/COUNTA(E181:S181)</f>
        <v>0.4</v>
      </c>
      <c r="U181" s="21">
        <f>(IF(E181=$E$2,1,0)+IF(F181=$F$2,1,0)+IF(G181=$G$2,1,0)+IF(H181=$H$2,1,0)+IF(I181=$I$2,1,0)+IF(J181=$J$2,1,0)+IF(K181=$K$2,1,0)+IF(L181=$L$2,1,0)+IF(M181=$M$2,1,0)+IF(N181=$N$2,1,0)+IF(O181=$O$2,1,0)+IF(P181=$P$2,1,0)+IF(Q181=$Q$2,1,0)+IF(R181=$R$2,1,0)+IF(S181=$S$2,1,0))/(COUNTIF(E181:S181,"Yea")+COUNTIF(E181:S181,"Nay"))</f>
        <v>0.42857142857142855</v>
      </c>
      <c r="V181" s="21">
        <f>(IF(E181=$E$2,1,0)+IF(F181=$F$2,1,0)+IF(G181=$G$2,1,0)+IF(H181=$H$2,1,0)+IF(I181=$I$2,1,0)+IF(J181=$J$2,1,0)+IF(K181=$K$2,1,0))/(COUNTIF(E181:K181,"Yea")+COUNTIF(E181:K181,"Nay"))</f>
        <v>0.5714285714285714</v>
      </c>
      <c r="W181" s="21">
        <f>(IF(L181=$L$2,1,0)+IF(M181=$M$2,1,0)+IF(N181=$N$2,1,0)+IF(O181=$O$2,1,0)+IF(P181=$P$2,1,0)+IF(Q181=$Q$2,1,0)+IF(R181=$R$2,1,0)+IF(S181=$S$2,1,0))/(COUNTIF(L181:S181,"Yea")+COUNTIF(L181:S181,"Nay"))</f>
        <v>0.2857142857142857</v>
      </c>
    </row>
    <row r="182" spans="1:23">
      <c r="A182" s="2" t="s">
        <v>300</v>
      </c>
      <c r="B182" s="3" t="s">
        <v>403</v>
      </c>
      <c r="C182" s="4" t="s">
        <v>299</v>
      </c>
      <c r="D182" s="5" t="s">
        <v>405</v>
      </c>
      <c r="E182" s="6" t="s">
        <v>398</v>
      </c>
      <c r="F182" s="7" t="s">
        <v>397</v>
      </c>
      <c r="G182" s="8" t="s">
        <v>397</v>
      </c>
      <c r="H182" s="9" t="s">
        <v>397</v>
      </c>
      <c r="I182" s="10" t="s">
        <v>397</v>
      </c>
      <c r="J182" s="11" t="s">
        <v>397</v>
      </c>
      <c r="K182" s="12" t="s">
        <v>397</v>
      </c>
      <c r="L182" s="13" t="s">
        <v>397</v>
      </c>
      <c r="M182" s="20" t="s">
        <v>397</v>
      </c>
      <c r="N182" s="15" t="s">
        <v>397</v>
      </c>
      <c r="O182" s="16" t="s">
        <v>397</v>
      </c>
      <c r="P182" s="17" t="s">
        <v>23</v>
      </c>
      <c r="Q182" s="18" t="s">
        <v>397</v>
      </c>
      <c r="R182" s="19" t="s">
        <v>397</v>
      </c>
      <c r="S182" s="20" t="s">
        <v>397</v>
      </c>
      <c r="T182" s="21">
        <f>(IF(E182=$E$2,1,0)+IF(F182=$F$2,1,0)+IF(G182=$G$2,1,0)+IF(H182=$H$2,1,0)+IF(I182=$I$2,1,0)+IF(J182=$J$2,1,0)+IF(K182=$K$2,1,0)+IF(L182=$L$2,1,0)+IF(M182=$M$2,1,0)+IF(N182=$N$2,1,0)+IF(O182=$O$2,1,0)+IF(P182=$P$2,1,0)+IF(Q182=$Q$2,1,0)+IF(R182=$R$2,1,0)+IF(S182=$S$2,1,0))/COUNTA(E182:S182)</f>
        <v>0.4</v>
      </c>
      <c r="U182" s="21">
        <f>(IF(E182=$E$2,1,0)+IF(F182=$F$2,1,0)+IF(G182=$G$2,1,0)+IF(H182=$H$2,1,0)+IF(I182=$I$2,1,0)+IF(J182=$J$2,1,0)+IF(K182=$K$2,1,0)+IF(L182=$L$2,1,0)+IF(M182=$M$2,1,0)+IF(N182=$N$2,1,0)+IF(O182=$O$2,1,0)+IF(P182=$P$2,1,0)+IF(Q182=$Q$2,1,0)+IF(R182=$R$2,1,0)+IF(S182=$S$2,1,0))/(COUNTIF(E182:S182,"Yea")+COUNTIF(E182:S182,"Nay"))</f>
        <v>0.42857142857142855</v>
      </c>
      <c r="V182" s="21">
        <f>(IF(E182=$E$2,1,0)+IF(F182=$F$2,1,0)+IF(G182=$G$2,1,0)+IF(H182=$H$2,1,0)+IF(I182=$I$2,1,0)+IF(J182=$J$2,1,0)+IF(K182=$K$2,1,0))/(COUNTIF(E182:K182,"Yea")+COUNTIF(E182:K182,"Nay"))</f>
        <v>0.8571428571428571</v>
      </c>
      <c r="W182" s="21">
        <f>(IF(L182=$L$2,1,0)+IF(M182=$M$2,1,0)+IF(N182=$N$2,1,0)+IF(O182=$O$2,1,0)+IF(P182=$P$2,1,0)+IF(Q182=$Q$2,1,0)+IF(R182=$R$2,1,0)+IF(S182=$S$2,1,0))/(COUNTIF(L182:S182,"Yea")+COUNTIF(L182:S182,"Nay"))</f>
        <v>0</v>
      </c>
    </row>
    <row r="183" spans="1:23">
      <c r="A183" s="2" t="s">
        <v>220</v>
      </c>
      <c r="B183" s="3" t="s">
        <v>409</v>
      </c>
      <c r="C183" s="4" t="s">
        <v>202</v>
      </c>
      <c r="D183" s="5" t="s">
        <v>396</v>
      </c>
      <c r="E183" s="6" t="s">
        <v>398</v>
      </c>
      <c r="F183" s="7" t="s">
        <v>397</v>
      </c>
      <c r="G183" s="8" t="s">
        <v>398</v>
      </c>
      <c r="H183" s="9" t="s">
        <v>398</v>
      </c>
      <c r="I183" s="10" t="s">
        <v>397</v>
      </c>
      <c r="J183" s="11" t="s">
        <v>398</v>
      </c>
      <c r="K183" s="12" t="s">
        <v>23</v>
      </c>
      <c r="L183" s="13" t="s">
        <v>419</v>
      </c>
      <c r="M183" s="14" t="s">
        <v>23</v>
      </c>
      <c r="N183" s="15" t="s">
        <v>419</v>
      </c>
      <c r="O183" s="20" t="s">
        <v>398</v>
      </c>
      <c r="P183" s="17" t="s">
        <v>23</v>
      </c>
      <c r="Q183" s="18" t="s">
        <v>23</v>
      </c>
      <c r="R183" s="19" t="s">
        <v>23</v>
      </c>
      <c r="S183" s="20" t="s">
        <v>23</v>
      </c>
      <c r="T183" s="21">
        <f>(IF(E183=$E$2,1,0)+IF(F183=$F$2,1,0)+IF(G183=$G$2,1,0)+IF(H183=$H$2,1,0)+IF(I183=$I$2,1,0)+IF(J183=$J$2,1,0)+IF(K183=$K$2,1,0)+IF(L183=$L$2,1,0)+IF(M183=$M$2,1,0)+IF(N183=$N$2,1,0)+IF(O183=$O$2,1,0)+IF(P183=$P$2,1,0)+IF(Q183=$Q$2,1,0)+IF(R183=$R$2,1,0)+IF(S183=$S$2,1,0))/COUNTA(E183:S183)</f>
        <v>0.2</v>
      </c>
      <c r="U183" s="21">
        <f>(IF(E183=$E$2,1,0)+IF(F183=$F$2,1,0)+IF(G183=$G$2,1,0)+IF(H183=$H$2,1,0)+IF(I183=$I$2,1,0)+IF(J183=$J$2,1,0)+IF(K183=$K$2,1,0)+IF(L183=$L$2,1,0)+IF(M183=$M$2,1,0)+IF(N183=$N$2,1,0)+IF(O183=$O$2,1,0)+IF(P183=$P$2,1,0)+IF(Q183=$Q$2,1,0)+IF(R183=$R$2,1,0)+IF(S183=$S$2,1,0))/(COUNTIF(E183:S183,"Yea")+COUNTIF(E183:S183,"Nay"))</f>
        <v>0.42857142857142855</v>
      </c>
      <c r="V183" s="21">
        <f>(IF(E183=$E$2,1,0)+IF(F183=$F$2,1,0)+IF(G183=$G$2,1,0)+IF(H183=$H$2,1,0)+IF(I183=$I$2,1,0)+IF(J183=$J$2,1,0)+IF(K183=$K$2,1,0))/(COUNTIF(E183:K183,"Yea")+COUNTIF(E183:K183,"Nay"))</f>
        <v>0.33333333333333331</v>
      </c>
      <c r="W183" s="21">
        <f>(IF(L183=$L$2,1,0)+IF(M183=$M$2,1,0)+IF(N183=$N$2,1,0)+IF(O183=$O$2,1,0)+IF(P183=$P$2,1,0)+IF(Q183=$Q$2,1,0)+IF(R183=$R$2,1,0)+IF(S183=$S$2,1,0))/(COUNTIF(L183:S183,"Yea")+COUNTIF(L183:S183,"Nay"))</f>
        <v>1</v>
      </c>
    </row>
    <row r="184" spans="1:23">
      <c r="A184" s="2" t="s">
        <v>269</v>
      </c>
      <c r="B184" s="3" t="s">
        <v>415</v>
      </c>
      <c r="C184" s="4" t="s">
        <v>427</v>
      </c>
      <c r="D184" s="5" t="s">
        <v>405</v>
      </c>
      <c r="E184" s="6" t="s">
        <v>398</v>
      </c>
      <c r="F184" s="7" t="s">
        <v>397</v>
      </c>
      <c r="G184" s="8" t="s">
        <v>419</v>
      </c>
      <c r="H184" s="9" t="s">
        <v>419</v>
      </c>
      <c r="I184" s="10" t="s">
        <v>419</v>
      </c>
      <c r="J184" s="11" t="s">
        <v>397</v>
      </c>
      <c r="K184" s="12" t="s">
        <v>419</v>
      </c>
      <c r="L184" s="13" t="s">
        <v>397</v>
      </c>
      <c r="M184" s="14" t="s">
        <v>397</v>
      </c>
      <c r="N184" s="15" t="s">
        <v>397</v>
      </c>
      <c r="O184" s="16" t="s">
        <v>397</v>
      </c>
      <c r="P184" s="17" t="s">
        <v>419</v>
      </c>
      <c r="Q184" s="18" t="s">
        <v>419</v>
      </c>
      <c r="R184" s="19" t="s">
        <v>419</v>
      </c>
      <c r="S184" s="20" t="s">
        <v>419</v>
      </c>
      <c r="T184" s="21">
        <f>(IF(E184=$E$2,1,0)+IF(F184=$F$2,1,0)+IF(G184=$G$2,1,0)+IF(H184=$H$2,1,0)+IF(I184=$I$2,1,0)+IF(J184=$J$2,1,0)+IF(K184=$K$2,1,0)+IF(L184=$L$2,1,0)+IF(M184=$M$2,1,0)+IF(N184=$N$2,1,0)+IF(O184=$O$2,1,0)+IF(P184=$P$2,1,0)+IF(Q184=$Q$2,1,0)+IF(R184=$R$2,1,0)+IF(S184=$S$2,1,0))/COUNTA(E184:S184)</f>
        <v>0.2</v>
      </c>
      <c r="U184" s="21">
        <f>(IF(E184=$E$2,1,0)+IF(F184=$F$2,1,0)+IF(G184=$G$2,1,0)+IF(H184=$H$2,1,0)+IF(I184=$I$2,1,0)+IF(J184=$J$2,1,0)+IF(K184=$K$2,1,0)+IF(L184=$L$2,1,0)+IF(M184=$M$2,1,0)+IF(N184=$N$2,1,0)+IF(O184=$O$2,1,0)+IF(P184=$P$2,1,0)+IF(Q184=$Q$2,1,0)+IF(R184=$R$2,1,0)+IF(S184=$S$2,1,0))/(COUNTIF(E184:S184,"Yea")+COUNTIF(E184:S184,"Nay"))</f>
        <v>0.42857142857142855</v>
      </c>
      <c r="V184" s="21">
        <f>(IF(E184=$E$2,1,0)+IF(F184=$F$2,1,0)+IF(G184=$G$2,1,0)+IF(H184=$H$2,1,0)+IF(I184=$I$2,1,0)+IF(J184=$J$2,1,0)+IF(K184=$K$2,1,0))/(COUNTIF(E184:K184,"Yea")+COUNTIF(E184:K184,"Nay"))</f>
        <v>1</v>
      </c>
      <c r="W184" s="21">
        <f>(IF(L184=$L$2,1,0)+IF(M184=$M$2,1,0)+IF(N184=$N$2,1,0)+IF(O184=$O$2,1,0)+IF(P184=$P$2,1,0)+IF(Q184=$Q$2,1,0)+IF(R184=$R$2,1,0)+IF(S184=$S$2,1,0))/(COUNTIF(L184:S184,"Yea")+COUNTIF(L184:S184,"Nay"))</f>
        <v>0</v>
      </c>
    </row>
    <row r="185" spans="1:23">
      <c r="A185" s="2" t="s">
        <v>152</v>
      </c>
      <c r="B185" s="3" t="s">
        <v>403</v>
      </c>
      <c r="C185" s="4" t="s">
        <v>476</v>
      </c>
      <c r="D185" s="5" t="s">
        <v>405</v>
      </c>
      <c r="E185" s="6" t="s">
        <v>397</v>
      </c>
      <c r="F185" s="7" t="s">
        <v>397</v>
      </c>
      <c r="G185" s="8" t="s">
        <v>397</v>
      </c>
      <c r="H185" s="9" t="s">
        <v>397</v>
      </c>
      <c r="I185" s="10" t="s">
        <v>397</v>
      </c>
      <c r="J185" s="11" t="s">
        <v>397</v>
      </c>
      <c r="K185" s="12" t="s">
        <v>397</v>
      </c>
      <c r="L185" s="13" t="s">
        <v>397</v>
      </c>
      <c r="M185" s="14" t="s">
        <v>397</v>
      </c>
      <c r="N185" s="15" t="s">
        <v>397</v>
      </c>
      <c r="O185" s="16" t="s">
        <v>397</v>
      </c>
      <c r="P185" s="20" t="s">
        <v>419</v>
      </c>
      <c r="Q185" s="18" t="s">
        <v>397</v>
      </c>
      <c r="R185" s="19" t="s">
        <v>397</v>
      </c>
      <c r="S185" s="20" t="s">
        <v>398</v>
      </c>
      <c r="T185" s="21">
        <f>(IF(E185=$E$2,1,0)+IF(F185=$F$2,1,0)+IF(G185=$G$2,1,0)+IF(H185=$H$2,1,0)+IF(I185=$I$2,1,0)+IF(J185=$J$2,1,0)+IF(K185=$K$2,1,0)+IF(L185=$L$2,1,0)+IF(M185=$M$2,1,0)+IF(N185=$N$2,1,0)+IF(O185=$O$2,1,0)+IF(P185=$P$2,1,0)+IF(Q185=$Q$2,1,0)+IF(R185=$R$2,1,0)+IF(S185=$S$2,1,0))/COUNTA(E185:S185)</f>
        <v>0.4</v>
      </c>
      <c r="U185" s="21">
        <f>(IF(E185=$E$2,1,0)+IF(F185=$F$2,1,0)+IF(G185=$G$2,1,0)+IF(H185=$H$2,1,0)+IF(I185=$I$2,1,0)+IF(J185=$J$2,1,0)+IF(K185=$K$2,1,0)+IF(L185=$L$2,1,0)+IF(M185=$M$2,1,0)+IF(N185=$N$2,1,0)+IF(O185=$O$2,1,0)+IF(P185=$P$2,1,0)+IF(Q185=$Q$2,1,0)+IF(R185=$R$2,1,0)+IF(S185=$S$2,1,0))/(COUNTIF(E185:S185,"Yea")+COUNTIF(E185:S185,"Nay"))</f>
        <v>0.42857142857142855</v>
      </c>
      <c r="V185" s="21">
        <f>(IF(E185=$E$2,1,0)+IF(F185=$F$2,1,0)+IF(G185=$G$2,1,0)+IF(H185=$H$2,1,0)+IF(I185=$I$2,1,0)+IF(J185=$J$2,1,0)+IF(K185=$K$2,1,0))/(COUNTIF(E185:K185,"Yea")+COUNTIF(E185:K185,"Nay"))</f>
        <v>0.7142857142857143</v>
      </c>
      <c r="W185" s="21">
        <f>(IF(L185=$L$2,1,0)+IF(M185=$M$2,1,0)+IF(N185=$N$2,1,0)+IF(O185=$O$2,1,0)+IF(P185=$P$2,1,0)+IF(Q185=$Q$2,1,0)+IF(R185=$R$2,1,0)+IF(S185=$S$2,1,0))/(COUNTIF(L185:S185,"Yea")+COUNTIF(L185:S185,"Nay"))</f>
        <v>0.14285714285714285</v>
      </c>
    </row>
    <row r="186" spans="1:23">
      <c r="A186" s="2" t="s">
        <v>177</v>
      </c>
      <c r="B186" s="3" t="s">
        <v>409</v>
      </c>
      <c r="C186" s="4" t="s">
        <v>443</v>
      </c>
      <c r="D186" s="5" t="s">
        <v>405</v>
      </c>
      <c r="E186" s="6" t="s">
        <v>398</v>
      </c>
      <c r="F186" s="7" t="s">
        <v>398</v>
      </c>
      <c r="G186" s="8" t="s">
        <v>397</v>
      </c>
      <c r="H186" s="9" t="s">
        <v>397</v>
      </c>
      <c r="I186" s="10" t="s">
        <v>397</v>
      </c>
      <c r="J186" s="11" t="s">
        <v>397</v>
      </c>
      <c r="K186" s="12" t="s">
        <v>397</v>
      </c>
      <c r="L186" s="13" t="s">
        <v>397</v>
      </c>
      <c r="M186" s="14" t="s">
        <v>397</v>
      </c>
      <c r="N186" s="15" t="s">
        <v>397</v>
      </c>
      <c r="O186" s="16" t="s">
        <v>397</v>
      </c>
      <c r="P186" s="17" t="s">
        <v>397</v>
      </c>
      <c r="Q186" s="20" t="s">
        <v>23</v>
      </c>
      <c r="R186" s="19" t="s">
        <v>398</v>
      </c>
      <c r="S186" s="20" t="s">
        <v>397</v>
      </c>
      <c r="T186" s="21">
        <f>(IF(E186=$E$2,1,0)+IF(F186=$F$2,1,0)+IF(G186=$G$2,1,0)+IF(H186=$H$2,1,0)+IF(I186=$I$2,1,0)+IF(J186=$J$2,1,0)+IF(K186=$K$2,1,0)+IF(L186=$L$2,1,0)+IF(M186=$M$2,1,0)+IF(N186=$N$2,1,0)+IF(O186=$O$2,1,0)+IF(P186=$P$2,1,0)+IF(Q186=$Q$2,1,0)+IF(R186=$R$2,1,0)+IF(S186=$S$2,1,0))/COUNTA(E186:S186)</f>
        <v>0.4</v>
      </c>
      <c r="U186" s="21">
        <f>(IF(E186=$E$2,1,0)+IF(F186=$F$2,1,0)+IF(G186=$G$2,1,0)+IF(H186=$H$2,1,0)+IF(I186=$I$2,1,0)+IF(J186=$J$2,1,0)+IF(K186=$K$2,1,0)+IF(L186=$L$2,1,0)+IF(M186=$M$2,1,0)+IF(N186=$N$2,1,0)+IF(O186=$O$2,1,0)+IF(P186=$P$2,1,0)+IF(Q186=$Q$2,1,0)+IF(R186=$R$2,1,0)+IF(S186=$S$2,1,0))/(COUNTIF(E186:S186,"Yea")+COUNTIF(E186:S186,"Nay"))</f>
        <v>0.42857142857142855</v>
      </c>
      <c r="V186" s="21">
        <f>(IF(E186=$E$2,1,0)+IF(F186=$F$2,1,0)+IF(G186=$G$2,1,0)+IF(H186=$H$2,1,0)+IF(I186=$I$2,1,0)+IF(J186=$J$2,1,0)+IF(K186=$K$2,1,0))/(COUNTIF(E186:K186,"Yea")+COUNTIF(E186:K186,"Nay"))</f>
        <v>0.7142857142857143</v>
      </c>
      <c r="W186" s="21">
        <f>(IF(L186=$L$2,1,0)+IF(M186=$M$2,1,0)+IF(N186=$N$2,1,0)+IF(O186=$O$2,1,0)+IF(P186=$P$2,1,0)+IF(Q186=$Q$2,1,0)+IF(R186=$R$2,1,0)+IF(S186=$S$2,1,0))/(COUNTIF(L186:S186,"Yea")+COUNTIF(L186:S186,"Nay"))</f>
        <v>0.14285714285714285</v>
      </c>
    </row>
    <row r="187" spans="1:23">
      <c r="A187" s="2" t="s">
        <v>43</v>
      </c>
      <c r="B187" s="3" t="s">
        <v>426</v>
      </c>
      <c r="C187" s="4" t="s">
        <v>473</v>
      </c>
      <c r="D187" s="5" t="s">
        <v>405</v>
      </c>
      <c r="E187" s="6" t="s">
        <v>397</v>
      </c>
      <c r="F187" s="7" t="s">
        <v>398</v>
      </c>
      <c r="G187" s="8" t="s">
        <v>397</v>
      </c>
      <c r="H187" s="20" t="s">
        <v>397</v>
      </c>
      <c r="I187" s="20" t="s">
        <v>397</v>
      </c>
      <c r="J187" s="11" t="s">
        <v>397</v>
      </c>
      <c r="K187" s="12" t="s">
        <v>397</v>
      </c>
      <c r="L187" s="13" t="s">
        <v>397</v>
      </c>
      <c r="M187" s="14" t="s">
        <v>397</v>
      </c>
      <c r="N187" s="15" t="s">
        <v>397</v>
      </c>
      <c r="O187" s="16" t="s">
        <v>23</v>
      </c>
      <c r="P187" s="17" t="s">
        <v>397</v>
      </c>
      <c r="Q187" s="18" t="s">
        <v>398</v>
      </c>
      <c r="R187" s="20" t="s">
        <v>398</v>
      </c>
      <c r="S187" s="20" t="s">
        <v>397</v>
      </c>
      <c r="T187" s="21">
        <f>(IF(E187=$E$2,1,0)+IF(F187=$F$2,1,0)+IF(G187=$G$2,1,0)+IF(H187=$H$2,1,0)+IF(I187=$I$2,1,0)+IF(J187=$J$2,1,0)+IF(K187=$K$2,1,0)+IF(L187=$L$2,1,0)+IF(M187=$M$2,1,0)+IF(N187=$N$2,1,0)+IF(O187=$O$2,1,0)+IF(P187=$P$2,1,0)+IF(Q187=$Q$2,1,0)+IF(R187=$R$2,1,0)+IF(S187=$S$2,1,0))/COUNTA(E187:S187)</f>
        <v>0.4</v>
      </c>
      <c r="U187" s="21">
        <f>(IF(E187=$E$2,1,0)+IF(F187=$F$2,1,0)+IF(G187=$G$2,1,0)+IF(H187=$H$2,1,0)+IF(I187=$I$2,1,0)+IF(J187=$J$2,1,0)+IF(K187=$K$2,1,0)+IF(L187=$L$2,1,0)+IF(M187=$M$2,1,0)+IF(N187=$N$2,1,0)+IF(O187=$O$2,1,0)+IF(P187=$P$2,1,0)+IF(Q187=$Q$2,1,0)+IF(R187=$R$2,1,0)+IF(S187=$S$2,1,0))/(COUNTIF(E187:S187,"Yea")+COUNTIF(E187:S187,"Nay"))</f>
        <v>0.42857142857142855</v>
      </c>
      <c r="V187" s="21">
        <f>(IF(E187=$E$2,1,0)+IF(F187=$F$2,1,0)+IF(G187=$G$2,1,0)+IF(H187=$H$2,1,0)+IF(I187=$I$2,1,0)+IF(J187=$J$2,1,0)+IF(K187=$K$2,1,0))/(COUNTIF(E187:K187,"Yea")+COUNTIF(E187:K187,"Nay"))</f>
        <v>0.5714285714285714</v>
      </c>
      <c r="W187" s="21">
        <f>(IF(L187=$L$2,1,0)+IF(M187=$M$2,1,0)+IF(N187=$N$2,1,0)+IF(O187=$O$2,1,0)+IF(P187=$P$2,1,0)+IF(Q187=$Q$2,1,0)+IF(R187=$R$2,1,0)+IF(S187=$S$2,1,0))/(COUNTIF(L187:S187,"Yea")+COUNTIF(L187:S187,"Nay"))</f>
        <v>0.2857142857142857</v>
      </c>
    </row>
    <row r="188" spans="1:23">
      <c r="A188" s="2" t="s">
        <v>292</v>
      </c>
      <c r="B188" s="3" t="s">
        <v>426</v>
      </c>
      <c r="C188" s="4" t="s">
        <v>395</v>
      </c>
      <c r="D188" s="5" t="s">
        <v>405</v>
      </c>
      <c r="E188" s="6" t="s">
        <v>398</v>
      </c>
      <c r="F188" s="7" t="s">
        <v>397</v>
      </c>
      <c r="G188" s="8" t="s">
        <v>419</v>
      </c>
      <c r="H188" s="9" t="s">
        <v>419</v>
      </c>
      <c r="I188" s="10" t="s">
        <v>397</v>
      </c>
      <c r="J188" s="11" t="s">
        <v>397</v>
      </c>
      <c r="K188" s="12" t="s">
        <v>397</v>
      </c>
      <c r="L188" s="20" t="s">
        <v>397</v>
      </c>
      <c r="M188" s="14" t="s">
        <v>397</v>
      </c>
      <c r="N188" s="15" t="s">
        <v>397</v>
      </c>
      <c r="O188" s="16" t="s">
        <v>397</v>
      </c>
      <c r="P188" s="17" t="s">
        <v>397</v>
      </c>
      <c r="Q188" s="20" t="s">
        <v>419</v>
      </c>
      <c r="R188" s="19" t="s">
        <v>398</v>
      </c>
      <c r="S188" s="20" t="s">
        <v>397</v>
      </c>
      <c r="T188" s="21">
        <f>(IF(E188=$E$2,1,0)+IF(F188=$F$2,1,0)+IF(G188=$G$2,1,0)+IF(H188=$H$2,1,0)+IF(I188=$I$2,1,0)+IF(J188=$J$2,1,0)+IF(K188=$K$2,1,0)+IF(L188=$L$2,1,0)+IF(M188=$M$2,1,0)+IF(N188=$N$2,1,0)+IF(O188=$O$2,1,0)+IF(P188=$P$2,1,0)+IF(Q188=$Q$2,1,0)+IF(R188=$R$2,1,0)+IF(S188=$S$2,1,0))/COUNTA(E188:S188)</f>
        <v>0.33333333333333331</v>
      </c>
      <c r="U188" s="21">
        <f>(IF(E188=$E$2,1,0)+IF(F188=$F$2,1,0)+IF(G188=$G$2,1,0)+IF(H188=$H$2,1,0)+IF(I188=$I$2,1,0)+IF(J188=$J$2,1,0)+IF(K188=$K$2,1,0)+IF(L188=$L$2,1,0)+IF(M188=$M$2,1,0)+IF(N188=$N$2,1,0)+IF(O188=$O$2,1,0)+IF(P188=$P$2,1,0)+IF(Q188=$Q$2,1,0)+IF(R188=$R$2,1,0)+IF(S188=$S$2,1,0))/(COUNTIF(E188:S188,"Yea")+COUNTIF(E188:S188,"Nay"))</f>
        <v>0.41666666666666669</v>
      </c>
      <c r="V188" s="21">
        <f>(IF(E188=$E$2,1,0)+IF(F188=$F$2,1,0)+IF(G188=$G$2,1,0)+IF(H188=$H$2,1,0)+IF(I188=$I$2,1,0)+IF(J188=$J$2,1,0)+IF(K188=$K$2,1,0))/(COUNTIF(E188:K188,"Yea")+COUNTIF(E188:K188,"Nay"))</f>
        <v>0.8</v>
      </c>
      <c r="W188" s="21">
        <f>(IF(L188=$L$2,1,0)+IF(M188=$M$2,1,0)+IF(N188=$N$2,1,0)+IF(O188=$O$2,1,0)+IF(P188=$P$2,1,0)+IF(Q188=$Q$2,1,0)+IF(R188=$R$2,1,0)+IF(S188=$S$2,1,0))/(COUNTIF(L188:S188,"Yea")+COUNTIF(L188:S188,"Nay"))</f>
        <v>0.14285714285714285</v>
      </c>
    </row>
    <row r="189" spans="1:23">
      <c r="A189" s="2" t="s">
        <v>343</v>
      </c>
      <c r="B189" s="3" t="s">
        <v>409</v>
      </c>
      <c r="C189" s="4" t="s">
        <v>313</v>
      </c>
      <c r="D189" s="5" t="s">
        <v>396</v>
      </c>
      <c r="E189" s="6" t="s">
        <v>398</v>
      </c>
      <c r="F189" s="7" t="s">
        <v>397</v>
      </c>
      <c r="G189" s="8" t="s">
        <v>397</v>
      </c>
      <c r="H189" s="9" t="s">
        <v>23</v>
      </c>
      <c r="I189" s="10" t="s">
        <v>397</v>
      </c>
      <c r="J189" s="11" t="s">
        <v>397</v>
      </c>
      <c r="K189" s="12" t="s">
        <v>397</v>
      </c>
      <c r="L189" s="13" t="s">
        <v>23</v>
      </c>
      <c r="M189" s="14" t="s">
        <v>397</v>
      </c>
      <c r="N189" s="15" t="s">
        <v>397</v>
      </c>
      <c r="O189" s="16" t="s">
        <v>397</v>
      </c>
      <c r="P189" s="17" t="s">
        <v>397</v>
      </c>
      <c r="Q189" s="20" t="s">
        <v>23</v>
      </c>
      <c r="R189" s="20" t="s">
        <v>397</v>
      </c>
      <c r="S189" s="20" t="s">
        <v>397</v>
      </c>
      <c r="T189" s="21">
        <f>(IF(E189=$E$2,1,0)+IF(F189=$F$2,1,0)+IF(G189=$G$2,1,0)+IF(H189=$H$2,1,0)+IF(I189=$I$2,1,0)+IF(J189=$J$2,1,0)+IF(K189=$K$2,1,0)+IF(L189=$L$2,1,0)+IF(M189=$M$2,1,0)+IF(N189=$N$2,1,0)+IF(O189=$O$2,1,0)+IF(P189=$P$2,1,0)+IF(Q189=$Q$2,1,0)+IF(R189=$R$2,1,0)+IF(S189=$S$2,1,0))/COUNTA(E189:S189)</f>
        <v>0.33333333333333331</v>
      </c>
      <c r="U189" s="21">
        <f>(IF(E189=$E$2,1,0)+IF(F189=$F$2,1,0)+IF(G189=$G$2,1,0)+IF(H189=$H$2,1,0)+IF(I189=$I$2,1,0)+IF(J189=$J$2,1,0)+IF(K189=$K$2,1,0)+IF(L189=$L$2,1,0)+IF(M189=$M$2,1,0)+IF(N189=$N$2,1,0)+IF(O189=$O$2,1,0)+IF(P189=$P$2,1,0)+IF(Q189=$Q$2,1,0)+IF(R189=$R$2,1,0)+IF(S189=$S$2,1,0))/(COUNTIF(E189:S189,"Yea")+COUNTIF(E189:S189,"Nay"))</f>
        <v>0.41666666666666669</v>
      </c>
      <c r="V189" s="21">
        <f>(IF(E189=$E$2,1,0)+IF(F189=$F$2,1,0)+IF(G189=$G$2,1,0)+IF(H189=$H$2,1,0)+IF(I189=$I$2,1,0)+IF(J189=$J$2,1,0)+IF(K189=$K$2,1,0))/(COUNTIF(E189:K189,"Yea")+COUNTIF(E189:K189,"Nay"))</f>
        <v>0.83333333333333337</v>
      </c>
      <c r="W189" s="21">
        <f>(IF(L189=$L$2,1,0)+IF(M189=$M$2,1,0)+IF(N189=$N$2,1,0)+IF(O189=$O$2,1,0)+IF(P189=$P$2,1,0)+IF(Q189=$Q$2,1,0)+IF(R189=$R$2,1,0)+IF(S189=$S$2,1,0))/(COUNTIF(L189:S189,"Yea")+COUNTIF(L189:S189,"Nay"))</f>
        <v>0</v>
      </c>
    </row>
    <row r="190" spans="1:23">
      <c r="A190" s="2" t="s">
        <v>347</v>
      </c>
      <c r="B190" s="3" t="s">
        <v>409</v>
      </c>
      <c r="C190" s="4" t="s">
        <v>299</v>
      </c>
      <c r="D190" s="5" t="s">
        <v>405</v>
      </c>
      <c r="E190" s="6" t="s">
        <v>397</v>
      </c>
      <c r="F190" s="7" t="s">
        <v>398</v>
      </c>
      <c r="G190" s="8" t="s">
        <v>397</v>
      </c>
      <c r="H190" s="20" t="s">
        <v>397</v>
      </c>
      <c r="I190" s="10" t="s">
        <v>397</v>
      </c>
      <c r="J190" s="11" t="s">
        <v>397</v>
      </c>
      <c r="K190" s="12" t="s">
        <v>419</v>
      </c>
      <c r="L190" s="13" t="s">
        <v>23</v>
      </c>
      <c r="M190" s="14" t="s">
        <v>397</v>
      </c>
      <c r="N190" s="15" t="s">
        <v>398</v>
      </c>
      <c r="O190" s="16" t="s">
        <v>398</v>
      </c>
      <c r="P190" s="17" t="s">
        <v>397</v>
      </c>
      <c r="Q190" s="18" t="s">
        <v>23</v>
      </c>
      <c r="R190" s="19" t="s">
        <v>397</v>
      </c>
      <c r="S190" s="20" t="s">
        <v>397</v>
      </c>
      <c r="T190" s="21">
        <f>(IF(E190=$E$2,1,0)+IF(F190=$F$2,1,0)+IF(G190=$G$2,1,0)+IF(H190=$H$2,1,0)+IF(I190=$I$2,1,0)+IF(J190=$J$2,1,0)+IF(K190=$K$2,1,0)+IF(L190=$L$2,1,0)+IF(M190=$M$2,1,0)+IF(N190=$N$2,1,0)+IF(O190=$O$2,1,0)+IF(P190=$P$2,1,0)+IF(Q190=$Q$2,1,0)+IF(R190=$R$2,1,0)+IF(S190=$S$2,1,0))/COUNTA(E190:S190)</f>
        <v>0.33333333333333331</v>
      </c>
      <c r="U190" s="21">
        <f>(IF(E190=$E$2,1,0)+IF(F190=$F$2,1,0)+IF(G190=$G$2,1,0)+IF(H190=$H$2,1,0)+IF(I190=$I$2,1,0)+IF(J190=$J$2,1,0)+IF(K190=$K$2,1,0)+IF(L190=$L$2,1,0)+IF(M190=$M$2,1,0)+IF(N190=$N$2,1,0)+IF(O190=$O$2,1,0)+IF(P190=$P$2,1,0)+IF(Q190=$Q$2,1,0)+IF(R190=$R$2,1,0)+IF(S190=$S$2,1,0))/(COUNTIF(E190:S190,"Yea")+COUNTIF(E190:S190,"Nay"))</f>
        <v>0.41666666666666669</v>
      </c>
      <c r="V190" s="21">
        <f>(IF(E190=$E$2,1,0)+IF(F190=$F$2,1,0)+IF(G190=$G$2,1,0)+IF(H190=$H$2,1,0)+IF(I190=$I$2,1,0)+IF(J190=$J$2,1,0)+IF(K190=$K$2,1,0))/(COUNTIF(E190:K190,"Yea")+COUNTIF(E190:K190,"Nay"))</f>
        <v>0.5</v>
      </c>
      <c r="W190" s="21">
        <f>(IF(L190=$L$2,1,0)+IF(M190=$M$2,1,0)+IF(N190=$N$2,1,0)+IF(O190=$O$2,1,0)+IF(P190=$P$2,1,0)+IF(Q190=$Q$2,1,0)+IF(R190=$R$2,1,0)+IF(S190=$S$2,1,0))/(COUNTIF(L190:S190,"Yea")+COUNTIF(L190:S190,"Nay"))</f>
        <v>0.33333333333333331</v>
      </c>
    </row>
    <row r="191" spans="1:23">
      <c r="A191" s="2" t="s">
        <v>221</v>
      </c>
      <c r="B191" s="3" t="s">
        <v>409</v>
      </c>
      <c r="C191" s="4" t="s">
        <v>222</v>
      </c>
      <c r="D191" s="5" t="s">
        <v>405</v>
      </c>
      <c r="E191" s="6" t="s">
        <v>398</v>
      </c>
      <c r="F191" s="7" t="s">
        <v>397</v>
      </c>
      <c r="G191" s="8" t="s">
        <v>397</v>
      </c>
      <c r="H191" s="20" t="s">
        <v>397</v>
      </c>
      <c r="I191" s="10" t="s">
        <v>397</v>
      </c>
      <c r="J191" s="11" t="s">
        <v>419</v>
      </c>
      <c r="K191" s="12" t="s">
        <v>23</v>
      </c>
      <c r="L191" s="20" t="s">
        <v>397</v>
      </c>
      <c r="M191" s="14" t="s">
        <v>397</v>
      </c>
      <c r="N191" s="15" t="s">
        <v>397</v>
      </c>
      <c r="O191" s="16" t="s">
        <v>397</v>
      </c>
      <c r="P191" s="17" t="s">
        <v>397</v>
      </c>
      <c r="Q191" s="20" t="s">
        <v>23</v>
      </c>
      <c r="R191" s="19" t="s">
        <v>397</v>
      </c>
      <c r="S191" s="20" t="s">
        <v>398</v>
      </c>
      <c r="T191" s="21">
        <f>(IF(E191=$E$2,1,0)+IF(F191=$F$2,1,0)+IF(G191=$G$2,1,0)+IF(H191=$H$2,1,0)+IF(I191=$I$2,1,0)+IF(J191=$J$2,1,0)+IF(K191=$K$2,1,0)+IF(L191=$L$2,1,0)+IF(M191=$M$2,1,0)+IF(N191=$N$2,1,0)+IF(O191=$O$2,1,0)+IF(P191=$P$2,1,0)+IF(Q191=$Q$2,1,0)+IF(R191=$R$2,1,0)+IF(S191=$S$2,1,0))/COUNTA(E191:S191)</f>
        <v>0.33333333333333331</v>
      </c>
      <c r="U191" s="21">
        <f>(IF(E191=$E$2,1,0)+IF(F191=$F$2,1,0)+IF(G191=$G$2,1,0)+IF(H191=$H$2,1,0)+IF(I191=$I$2,1,0)+IF(J191=$J$2,1,0)+IF(K191=$K$2,1,0)+IF(L191=$L$2,1,0)+IF(M191=$M$2,1,0)+IF(N191=$N$2,1,0)+IF(O191=$O$2,1,0)+IF(P191=$P$2,1,0)+IF(Q191=$Q$2,1,0)+IF(R191=$R$2,1,0)+IF(S191=$S$2,1,0))/(COUNTIF(E191:S191,"Yea")+COUNTIF(E191:S191,"Nay"))</f>
        <v>0.41666666666666669</v>
      </c>
      <c r="V191" s="21">
        <f>(IF(E191=$E$2,1,0)+IF(F191=$F$2,1,0)+IF(G191=$G$2,1,0)+IF(H191=$H$2,1,0)+IF(I191=$I$2,1,0)+IF(J191=$J$2,1,0)+IF(K191=$K$2,1,0))/(COUNTIF(E191:K191,"Yea")+COUNTIF(E191:K191,"Nay"))</f>
        <v>0.8</v>
      </c>
      <c r="W191" s="21">
        <f>(IF(L191=$L$2,1,0)+IF(M191=$M$2,1,0)+IF(N191=$N$2,1,0)+IF(O191=$O$2,1,0)+IF(P191=$P$2,1,0)+IF(Q191=$Q$2,1,0)+IF(R191=$R$2,1,0)+IF(S191=$S$2,1,0))/(COUNTIF(L191:S191,"Yea")+COUNTIF(L191:S191,"Nay"))</f>
        <v>0.14285714285714285</v>
      </c>
    </row>
    <row r="192" spans="1:23">
      <c r="A192" s="2" t="s">
        <v>140</v>
      </c>
      <c r="B192" s="3" t="s">
        <v>403</v>
      </c>
      <c r="C192" s="4" t="s">
        <v>443</v>
      </c>
      <c r="D192" s="5" t="s">
        <v>405</v>
      </c>
      <c r="E192" s="6" t="s">
        <v>397</v>
      </c>
      <c r="F192" s="7" t="s">
        <v>397</v>
      </c>
      <c r="G192" s="8" t="s">
        <v>397</v>
      </c>
      <c r="H192" s="9" t="s">
        <v>397</v>
      </c>
      <c r="I192" s="10" t="s">
        <v>397</v>
      </c>
      <c r="J192" s="11" t="s">
        <v>397</v>
      </c>
      <c r="K192" s="12" t="s">
        <v>397</v>
      </c>
      <c r="L192" s="13" t="s">
        <v>397</v>
      </c>
      <c r="M192" s="14" t="s">
        <v>397</v>
      </c>
      <c r="N192" s="15" t="s">
        <v>397</v>
      </c>
      <c r="O192" s="16" t="s">
        <v>397</v>
      </c>
      <c r="P192" s="17" t="s">
        <v>397</v>
      </c>
      <c r="Q192" s="18" t="s">
        <v>23</v>
      </c>
      <c r="R192" s="19" t="s">
        <v>419</v>
      </c>
      <c r="S192" s="20" t="s">
        <v>419</v>
      </c>
      <c r="T192" s="21">
        <f>(IF(E192=$E$2,1,0)+IF(F192=$F$2,1,0)+IF(G192=$G$2,1,0)+IF(H192=$H$2,1,0)+IF(I192=$I$2,1,0)+IF(J192=$J$2,1,0)+IF(K192=$K$2,1,0)+IF(L192=$L$2,1,0)+IF(M192=$M$2,1,0)+IF(N192=$N$2,1,0)+IF(O192=$O$2,1,0)+IF(P192=$P$2,1,0)+IF(Q192=$Q$2,1,0)+IF(R192=$R$2,1,0)+IF(S192=$S$2,1,0))/COUNTA(E192:S192)</f>
        <v>0.33333333333333331</v>
      </c>
      <c r="U192" s="21">
        <f>(IF(E192=$E$2,1,0)+IF(F192=$F$2,1,0)+IF(G192=$G$2,1,0)+IF(H192=$H$2,1,0)+IF(I192=$I$2,1,0)+IF(J192=$J$2,1,0)+IF(K192=$K$2,1,0)+IF(L192=$L$2,1,0)+IF(M192=$M$2,1,0)+IF(N192=$N$2,1,0)+IF(O192=$O$2,1,0)+IF(P192=$P$2,1,0)+IF(Q192=$Q$2,1,0)+IF(R192=$R$2,1,0)+IF(S192=$S$2,1,0))/(COUNTIF(E192:S192,"Yea")+COUNTIF(E192:S192,"Nay"))</f>
        <v>0.41666666666666669</v>
      </c>
      <c r="V192" s="21">
        <f>(IF(E192=$E$2,1,0)+IF(F192=$F$2,1,0)+IF(G192=$G$2,1,0)+IF(H192=$H$2,1,0)+IF(I192=$I$2,1,0)+IF(J192=$J$2,1,0)+IF(K192=$K$2,1,0))/(COUNTIF(E192:K192,"Yea")+COUNTIF(E192:K192,"Nay"))</f>
        <v>0.7142857142857143</v>
      </c>
      <c r="W192" s="21">
        <f>(IF(L192=$L$2,1,0)+IF(M192=$M$2,1,0)+IF(N192=$N$2,1,0)+IF(O192=$O$2,1,0)+IF(P192=$P$2,1,0)+IF(Q192=$Q$2,1,0)+IF(R192=$R$2,1,0)+IF(S192=$S$2,1,0))/(COUNTIF(L192:S192,"Yea")+COUNTIF(L192:S192,"Nay"))</f>
        <v>0</v>
      </c>
    </row>
    <row r="193" spans="1:23">
      <c r="A193" s="2" t="s">
        <v>175</v>
      </c>
      <c r="B193" s="3" t="s">
        <v>403</v>
      </c>
      <c r="C193" s="4" t="s">
        <v>222</v>
      </c>
      <c r="D193" s="5" t="s">
        <v>405</v>
      </c>
      <c r="E193" s="6" t="s">
        <v>419</v>
      </c>
      <c r="F193" s="7" t="s">
        <v>398</v>
      </c>
      <c r="G193" s="8" t="s">
        <v>397</v>
      </c>
      <c r="H193" s="9" t="s">
        <v>397</v>
      </c>
      <c r="I193" s="10" t="s">
        <v>397</v>
      </c>
      <c r="J193" s="20" t="s">
        <v>397</v>
      </c>
      <c r="K193" s="20" t="s">
        <v>419</v>
      </c>
      <c r="L193" s="13" t="s">
        <v>398</v>
      </c>
      <c r="M193" s="14" t="s">
        <v>397</v>
      </c>
      <c r="N193" s="15" t="s">
        <v>397</v>
      </c>
      <c r="O193" s="20" t="s">
        <v>397</v>
      </c>
      <c r="P193" s="17" t="s">
        <v>397</v>
      </c>
      <c r="Q193" s="18" t="s">
        <v>419</v>
      </c>
      <c r="R193" s="19" t="s">
        <v>397</v>
      </c>
      <c r="S193" s="20" t="s">
        <v>398</v>
      </c>
      <c r="T193" s="21">
        <f>(IF(E193=$E$2,1,0)+IF(F193=$F$2,1,0)+IF(G193=$G$2,1,0)+IF(H193=$H$2,1,0)+IF(I193=$I$2,1,0)+IF(J193=$J$2,1,0)+IF(K193=$K$2,1,0)+IF(L193=$L$2,1,0)+IF(M193=$M$2,1,0)+IF(N193=$N$2,1,0)+IF(O193=$O$2,1,0)+IF(P193=$P$2,1,0)+IF(Q193=$Q$2,1,0)+IF(R193=$R$2,1,0)+IF(S193=$S$2,1,0))/COUNTA(E193:S193)</f>
        <v>0.33333333333333331</v>
      </c>
      <c r="U193" s="21">
        <f>(IF(E193=$E$2,1,0)+IF(F193=$F$2,1,0)+IF(G193=$G$2,1,0)+IF(H193=$H$2,1,0)+IF(I193=$I$2,1,0)+IF(J193=$J$2,1,0)+IF(K193=$K$2,1,0)+IF(L193=$L$2,1,0)+IF(M193=$M$2,1,0)+IF(N193=$N$2,1,0)+IF(O193=$O$2,1,0)+IF(P193=$P$2,1,0)+IF(Q193=$Q$2,1,0)+IF(R193=$R$2,1,0)+IF(S193=$S$2,1,0))/(COUNTIF(E193:S193,"Yea")+COUNTIF(E193:S193,"Nay"))</f>
        <v>0.41666666666666669</v>
      </c>
      <c r="V193" s="21">
        <f>(IF(E193=$E$2,1,0)+IF(F193=$F$2,1,0)+IF(G193=$G$2,1,0)+IF(H193=$H$2,1,0)+IF(I193=$I$2,1,0)+IF(J193=$J$2,1,0)+IF(K193=$K$2,1,0))/(COUNTIF(E193:K193,"Yea")+COUNTIF(E193:K193,"Nay"))</f>
        <v>0.6</v>
      </c>
      <c r="W193" s="21">
        <f>(IF(L193=$L$2,1,0)+IF(M193=$M$2,1,0)+IF(N193=$N$2,1,0)+IF(O193=$O$2,1,0)+IF(P193=$P$2,1,0)+IF(Q193=$Q$2,1,0)+IF(R193=$R$2,1,0)+IF(S193=$S$2,1,0))/(COUNTIF(L193:S193,"Yea")+COUNTIF(L193:S193,"Nay"))</f>
        <v>0.2857142857142857</v>
      </c>
    </row>
    <row r="194" spans="1:23">
      <c r="A194" s="2" t="s">
        <v>40</v>
      </c>
      <c r="B194" s="3" t="s">
        <v>409</v>
      </c>
      <c r="C194" s="4" t="s">
        <v>299</v>
      </c>
      <c r="D194" s="5" t="s">
        <v>405</v>
      </c>
      <c r="E194" s="6" t="s">
        <v>398</v>
      </c>
      <c r="F194" s="7" t="s">
        <v>398</v>
      </c>
      <c r="G194" s="8" t="s">
        <v>397</v>
      </c>
      <c r="H194" s="9" t="s">
        <v>397</v>
      </c>
      <c r="I194" s="10" t="s">
        <v>397</v>
      </c>
      <c r="J194" s="11" t="s">
        <v>23</v>
      </c>
      <c r="K194" s="20" t="s">
        <v>23</v>
      </c>
      <c r="L194" s="13" t="s">
        <v>397</v>
      </c>
      <c r="M194" s="14" t="s">
        <v>397</v>
      </c>
      <c r="N194" s="15" t="s">
        <v>398</v>
      </c>
      <c r="O194" s="16" t="s">
        <v>23</v>
      </c>
      <c r="P194" s="17" t="s">
        <v>398</v>
      </c>
      <c r="Q194" s="20" t="s">
        <v>397</v>
      </c>
      <c r="R194" s="19" t="s">
        <v>397</v>
      </c>
      <c r="S194" s="20" t="s">
        <v>397</v>
      </c>
      <c r="T194" s="21">
        <f>(IF(E194=$E$2,1,0)+IF(F194=$F$2,1,0)+IF(G194=$G$2,1,0)+IF(H194=$H$2,1,0)+IF(I194=$I$2,1,0)+IF(J194=$J$2,1,0)+IF(K194=$K$2,1,0)+IF(L194=$L$2,1,0)+IF(M194=$M$2,1,0)+IF(N194=$N$2,1,0)+IF(O194=$O$2,1,0)+IF(P194=$P$2,1,0)+IF(Q194=$Q$2,1,0)+IF(R194=$R$2,1,0)+IF(S194=$S$2,1,0))/COUNTA(E194:S194)</f>
        <v>0.33333333333333331</v>
      </c>
      <c r="U194" s="21">
        <f>(IF(E194=$E$2,1,0)+IF(F194=$F$2,1,0)+IF(G194=$G$2,1,0)+IF(H194=$H$2,1,0)+IF(I194=$I$2,1,0)+IF(J194=$J$2,1,0)+IF(K194=$K$2,1,0)+IF(L194=$L$2,1,0)+IF(M194=$M$2,1,0)+IF(N194=$N$2,1,0)+IF(O194=$O$2,1,0)+IF(P194=$P$2,1,0)+IF(Q194=$Q$2,1,0)+IF(R194=$R$2,1,0)+IF(S194=$S$2,1,0))/(COUNTIF(E194:S194,"Yea")+COUNTIF(E194:S194,"Nay"))</f>
        <v>0.41666666666666669</v>
      </c>
      <c r="V194" s="21">
        <f>(IF(E194=$E$2,1,0)+IF(F194=$F$2,1,0)+IF(G194=$G$2,1,0)+IF(H194=$H$2,1,0)+IF(I194=$I$2,1,0)+IF(J194=$J$2,1,0)+IF(K194=$K$2,1,0))/(COUNTIF(E194:K194,"Yea")+COUNTIF(E194:K194,"Nay"))</f>
        <v>0.6</v>
      </c>
      <c r="W194" s="21">
        <f>(IF(L194=$L$2,1,0)+IF(M194=$M$2,1,0)+IF(N194=$N$2,1,0)+IF(O194=$O$2,1,0)+IF(P194=$P$2,1,0)+IF(Q194=$Q$2,1,0)+IF(R194=$R$2,1,0)+IF(S194=$S$2,1,0))/(COUNTIF(L194:S194,"Yea")+COUNTIF(L194:S194,"Nay"))</f>
        <v>0.2857142857142857</v>
      </c>
    </row>
    <row r="195" spans="1:23">
      <c r="A195" s="2" t="s">
        <v>447</v>
      </c>
      <c r="B195" s="3" t="s">
        <v>409</v>
      </c>
      <c r="C195" s="4" t="s">
        <v>448</v>
      </c>
      <c r="D195" s="5" t="s">
        <v>405</v>
      </c>
      <c r="E195" s="6" t="s">
        <v>398</v>
      </c>
      <c r="F195" s="7" t="s">
        <v>398</v>
      </c>
      <c r="G195" s="8" t="s">
        <v>397</v>
      </c>
      <c r="H195" s="9" t="s">
        <v>397</v>
      </c>
      <c r="I195" s="10" t="s">
        <v>397</v>
      </c>
      <c r="J195" s="11" t="s">
        <v>397</v>
      </c>
      <c r="K195" s="12" t="s">
        <v>397</v>
      </c>
      <c r="L195" s="13" t="s">
        <v>397</v>
      </c>
      <c r="M195" s="14" t="s">
        <v>397</v>
      </c>
      <c r="N195" s="15" t="s">
        <v>398</v>
      </c>
      <c r="O195" s="16" t="s">
        <v>397</v>
      </c>
      <c r="P195" s="17" t="s">
        <v>397</v>
      </c>
      <c r="Q195" s="18" t="s">
        <v>397</v>
      </c>
      <c r="R195" s="19" t="s">
        <v>397</v>
      </c>
      <c r="S195" s="20" t="s">
        <v>397</v>
      </c>
      <c r="T195" s="21">
        <f>(IF(E195=$E$2,1,0)+IF(F195=$F$2,1,0)+IF(G195=$G$2,1,0)+IF(H195=$H$2,1,0)+IF(I195=$I$2,1,0)+IF(J195=$J$2,1,0)+IF(K195=$K$2,1,0)+IF(L195=$L$2,1,0)+IF(M195=$M$2,1,0)+IF(N195=$N$2,1,0)+IF(O195=$O$2,1,0)+IF(P195=$P$2,1,0)+IF(Q195=$Q$2,1,0)+IF(R195=$R$2,1,0)+IF(S195=$S$2,1,0))/COUNTA(E195:S195)</f>
        <v>0.4</v>
      </c>
      <c r="U195" s="21">
        <f>(IF(E195=$E$2,1,0)+IF(F195=$F$2,1,0)+IF(G195=$G$2,1,0)+IF(H195=$H$2,1,0)+IF(I195=$I$2,1,0)+IF(J195=$J$2,1,0)+IF(K195=$K$2,1,0)+IF(L195=$L$2,1,0)+IF(M195=$M$2,1,0)+IF(N195=$N$2,1,0)+IF(O195=$O$2,1,0)+IF(P195=$P$2,1,0)+IF(Q195=$Q$2,1,0)+IF(R195=$R$2,1,0)+IF(S195=$S$2,1,0))/(COUNTIF(E195:S195,"Yea")+COUNTIF(E195:S195,"Nay"))</f>
        <v>0.4</v>
      </c>
      <c r="V195" s="21">
        <f>(IF(E195=$E$2,1,0)+IF(F195=$F$2,1,0)+IF(G195=$G$2,1,0)+IF(H195=$H$2,1,0)+IF(I195=$I$2,1,0)+IF(J195=$J$2,1,0)+IF(K195=$K$2,1,0))/(COUNTIF(E195:K195,"Yea")+COUNTIF(E195:K195,"Nay"))</f>
        <v>0.7142857142857143</v>
      </c>
      <c r="W195" s="21">
        <f>(IF(L195=$L$2,1,0)+IF(M195=$M$2,1,0)+IF(N195=$N$2,1,0)+IF(O195=$O$2,1,0)+IF(P195=$P$2,1,0)+IF(Q195=$Q$2,1,0)+IF(R195=$R$2,1,0)+IF(S195=$S$2,1,0))/(COUNTIF(L195:S195,"Yea")+COUNTIF(L195:S195,"Nay"))</f>
        <v>0.125</v>
      </c>
    </row>
    <row r="196" spans="1:23">
      <c r="A196" s="2" t="s">
        <v>216</v>
      </c>
      <c r="B196" s="3" t="s">
        <v>409</v>
      </c>
      <c r="C196" s="4" t="s">
        <v>299</v>
      </c>
      <c r="D196" s="5" t="s">
        <v>405</v>
      </c>
      <c r="E196" s="20" t="s">
        <v>397</v>
      </c>
      <c r="F196" s="7" t="s">
        <v>397</v>
      </c>
      <c r="G196" s="8" t="s">
        <v>397</v>
      </c>
      <c r="H196" s="9" t="s">
        <v>397</v>
      </c>
      <c r="I196" s="10" t="s">
        <v>397</v>
      </c>
      <c r="J196" s="20" t="s">
        <v>397</v>
      </c>
      <c r="K196" s="20" t="s">
        <v>397</v>
      </c>
      <c r="L196" s="20" t="s">
        <v>397</v>
      </c>
      <c r="M196" s="20" t="s">
        <v>397</v>
      </c>
      <c r="N196" s="20" t="s">
        <v>397</v>
      </c>
      <c r="O196" s="20" t="s">
        <v>397</v>
      </c>
      <c r="P196" s="17" t="s">
        <v>397</v>
      </c>
      <c r="Q196" s="18" t="s">
        <v>397</v>
      </c>
      <c r="R196" s="19" t="s">
        <v>398</v>
      </c>
      <c r="S196" s="20" t="s">
        <v>397</v>
      </c>
      <c r="T196" s="21">
        <f>(IF(E196=$E$2,1,0)+IF(F196=$F$2,1,0)+IF(G196=$G$2,1,0)+IF(H196=$H$2,1,0)+IF(I196=$I$2,1,0)+IF(J196=$J$2,1,0)+IF(K196=$K$2,1,0)+IF(L196=$L$2,1,0)+IF(M196=$M$2,1,0)+IF(N196=$N$2,1,0)+IF(O196=$O$2,1,0)+IF(P196=$P$2,1,0)+IF(Q196=$Q$2,1,0)+IF(R196=$R$2,1,0)+IF(S196=$S$2,1,0))/COUNTA(E196:S196)</f>
        <v>0.4</v>
      </c>
      <c r="U196" s="21">
        <f>(IF(E196=$E$2,1,0)+IF(F196=$F$2,1,0)+IF(G196=$G$2,1,0)+IF(H196=$H$2,1,0)+IF(I196=$I$2,1,0)+IF(J196=$J$2,1,0)+IF(K196=$K$2,1,0)+IF(L196=$L$2,1,0)+IF(M196=$M$2,1,0)+IF(N196=$N$2,1,0)+IF(O196=$O$2,1,0)+IF(P196=$P$2,1,0)+IF(Q196=$Q$2,1,0)+IF(R196=$R$2,1,0)+IF(S196=$S$2,1,0))/(COUNTIF(E196:S196,"Yea")+COUNTIF(E196:S196,"Nay"))</f>
        <v>0.4</v>
      </c>
      <c r="V196" s="21">
        <f>(IF(E196=$E$2,1,0)+IF(F196=$F$2,1,0)+IF(G196=$G$2,1,0)+IF(H196=$H$2,1,0)+IF(I196=$I$2,1,0)+IF(J196=$J$2,1,0)+IF(K196=$K$2,1,0))/(COUNTIF(E196:K196,"Yea")+COUNTIF(E196:K196,"Nay"))</f>
        <v>0.7142857142857143</v>
      </c>
      <c r="W196" s="21">
        <f>(IF(L196=$L$2,1,0)+IF(M196=$M$2,1,0)+IF(N196=$N$2,1,0)+IF(O196=$O$2,1,0)+IF(P196=$P$2,1,0)+IF(Q196=$Q$2,1,0)+IF(R196=$R$2,1,0)+IF(S196=$S$2,1,0))/(COUNTIF(L196:S196,"Yea")+COUNTIF(L196:S196,"Nay"))</f>
        <v>0.125</v>
      </c>
    </row>
    <row r="197" spans="1:23">
      <c r="A197" s="2" t="s">
        <v>257</v>
      </c>
      <c r="B197" s="3" t="s">
        <v>409</v>
      </c>
      <c r="C197" s="4" t="s">
        <v>305</v>
      </c>
      <c r="D197" s="5" t="s">
        <v>396</v>
      </c>
      <c r="E197" s="6" t="s">
        <v>397</v>
      </c>
      <c r="F197" s="7" t="s">
        <v>397</v>
      </c>
      <c r="G197" s="20" t="s">
        <v>398</v>
      </c>
      <c r="H197" s="20" t="s">
        <v>398</v>
      </c>
      <c r="I197" s="10" t="s">
        <v>398</v>
      </c>
      <c r="J197" s="11" t="s">
        <v>397</v>
      </c>
      <c r="K197" s="20" t="s">
        <v>398</v>
      </c>
      <c r="L197" s="13" t="s">
        <v>397</v>
      </c>
      <c r="M197" s="20" t="s">
        <v>398</v>
      </c>
      <c r="N197" s="15" t="s">
        <v>397</v>
      </c>
      <c r="O197" s="16" t="s">
        <v>398</v>
      </c>
      <c r="P197" s="20" t="s">
        <v>397</v>
      </c>
      <c r="Q197" s="18" t="s">
        <v>397</v>
      </c>
      <c r="R197" s="19" t="s">
        <v>398</v>
      </c>
      <c r="S197" s="20" t="s">
        <v>397</v>
      </c>
      <c r="T197" s="21">
        <f>(IF(E197=$E$2,1,0)+IF(F197=$F$2,1,0)+IF(G197=$G$2,1,0)+IF(H197=$H$2,1,0)+IF(I197=$I$2,1,0)+IF(J197=$J$2,1,0)+IF(K197=$K$2,1,0)+IF(L197=$L$2,1,0)+IF(M197=$M$2,1,0)+IF(N197=$N$2,1,0)+IF(O197=$O$2,1,0)+IF(P197=$P$2,1,0)+IF(Q197=$Q$2,1,0)+IF(R197=$R$2,1,0)+IF(S197=$S$2,1,0))/COUNTA(E197:S197)</f>
        <v>0.4</v>
      </c>
      <c r="U197" s="21">
        <f>(IF(E197=$E$2,1,0)+IF(F197=$F$2,1,0)+IF(G197=$G$2,1,0)+IF(H197=$H$2,1,0)+IF(I197=$I$2,1,0)+IF(J197=$J$2,1,0)+IF(K197=$K$2,1,0)+IF(L197=$L$2,1,0)+IF(M197=$M$2,1,0)+IF(N197=$N$2,1,0)+IF(O197=$O$2,1,0)+IF(P197=$P$2,1,0)+IF(Q197=$Q$2,1,0)+IF(R197=$R$2,1,0)+IF(S197=$S$2,1,0))/(COUNTIF(E197:S197,"Yea")+COUNTIF(E197:S197,"Nay"))</f>
        <v>0.4</v>
      </c>
      <c r="V197" s="21">
        <f>(IF(E197=$E$2,1,0)+IF(F197=$F$2,1,0)+IF(G197=$G$2,1,0)+IF(H197=$H$2,1,0)+IF(I197=$I$2,1,0)+IF(J197=$J$2,1,0)+IF(K197=$K$2,1,0))/(COUNTIF(E197:K197,"Yea")+COUNTIF(E197:K197,"Nay"))</f>
        <v>0.42857142857142855</v>
      </c>
      <c r="W197" s="21">
        <f>(IF(L197=$L$2,1,0)+IF(M197=$M$2,1,0)+IF(N197=$N$2,1,0)+IF(O197=$O$2,1,0)+IF(P197=$P$2,1,0)+IF(Q197=$Q$2,1,0)+IF(R197=$R$2,1,0)+IF(S197=$S$2,1,0))/(COUNTIF(L197:S197,"Yea")+COUNTIF(L197:S197,"Nay"))</f>
        <v>0.375</v>
      </c>
    </row>
    <row r="198" spans="1:23">
      <c r="A198" s="2" t="s">
        <v>267</v>
      </c>
      <c r="B198" s="3" t="s">
        <v>403</v>
      </c>
      <c r="C198" s="4" t="s">
        <v>431</v>
      </c>
      <c r="D198" s="5" t="s">
        <v>405</v>
      </c>
      <c r="E198" s="6" t="s">
        <v>398</v>
      </c>
      <c r="F198" s="7" t="s">
        <v>419</v>
      </c>
      <c r="G198" s="8" t="s">
        <v>419</v>
      </c>
      <c r="H198" s="9" t="s">
        <v>419</v>
      </c>
      <c r="I198" s="10" t="s">
        <v>419</v>
      </c>
      <c r="J198" s="11" t="s">
        <v>419</v>
      </c>
      <c r="K198" s="12" t="s">
        <v>419</v>
      </c>
      <c r="L198" s="13" t="s">
        <v>397</v>
      </c>
      <c r="M198" s="14" t="s">
        <v>397</v>
      </c>
      <c r="N198" s="15" t="s">
        <v>398</v>
      </c>
      <c r="O198" s="16" t="s">
        <v>397</v>
      </c>
      <c r="P198" s="17" t="s">
        <v>419</v>
      </c>
      <c r="Q198" s="18" t="s">
        <v>419</v>
      </c>
      <c r="R198" s="19" t="s">
        <v>419</v>
      </c>
      <c r="S198" s="20" t="s">
        <v>419</v>
      </c>
      <c r="T198" s="21">
        <f>(IF(E198=$E$2,1,0)+IF(F198=$F$2,1,0)+IF(G198=$G$2,1,0)+IF(H198=$H$2,1,0)+IF(I198=$I$2,1,0)+IF(J198=$J$2,1,0)+IF(K198=$K$2,1,0)+IF(L198=$L$2,1,0)+IF(M198=$M$2,1,0)+IF(N198=$N$2,1,0)+IF(O198=$O$2,1,0)+IF(P198=$P$2,1,0)+IF(Q198=$Q$2,1,0)+IF(R198=$R$2,1,0)+IF(S198=$S$2,1,0))/COUNTA(E198:S198)</f>
        <v>0.13333333333333333</v>
      </c>
      <c r="U198" s="21">
        <f>(IF(E198=$E$2,1,0)+IF(F198=$F$2,1,0)+IF(G198=$G$2,1,0)+IF(H198=$H$2,1,0)+IF(I198=$I$2,1,0)+IF(J198=$J$2,1,0)+IF(K198=$K$2,1,0)+IF(L198=$L$2,1,0)+IF(M198=$M$2,1,0)+IF(N198=$N$2,1,0)+IF(O198=$O$2,1,0)+IF(P198=$P$2,1,0)+IF(Q198=$Q$2,1,0)+IF(R198=$R$2,1,0)+IF(S198=$S$2,1,0))/(COUNTIF(E198:S198,"Yea")+COUNTIF(E198:S198,"Nay"))</f>
        <v>0.4</v>
      </c>
      <c r="V198" s="21">
        <f>(IF(E198=$E$2,1,0)+IF(F198=$F$2,1,0)+IF(G198=$G$2,1,0)+IF(H198=$H$2,1,0)+IF(I198=$I$2,1,0)+IF(J198=$J$2,1,0)+IF(K198=$K$2,1,0))/(COUNTIF(E198:K198,"Yea")+COUNTIF(E198:K198,"Nay"))</f>
        <v>1</v>
      </c>
      <c r="W198" s="21">
        <f>(IF(L198=$L$2,1,0)+IF(M198=$M$2,1,0)+IF(N198=$N$2,1,0)+IF(O198=$O$2,1,0)+IF(P198=$P$2,1,0)+IF(Q198=$Q$2,1,0)+IF(R198=$R$2,1,0)+IF(S198=$S$2,1,0))/(COUNTIF(L198:S198,"Yea")+COUNTIF(L198:S198,"Nay"))</f>
        <v>0.25</v>
      </c>
    </row>
    <row r="199" spans="1:23">
      <c r="A199" s="2" t="s">
        <v>34</v>
      </c>
      <c r="B199" s="3" t="s">
        <v>412</v>
      </c>
      <c r="C199" s="4" t="s">
        <v>427</v>
      </c>
      <c r="D199" s="5" t="s">
        <v>405</v>
      </c>
      <c r="E199" s="6" t="s">
        <v>419</v>
      </c>
      <c r="F199" s="7" t="s">
        <v>419</v>
      </c>
      <c r="G199" s="8" t="s">
        <v>397</v>
      </c>
      <c r="H199" s="9" t="s">
        <v>397</v>
      </c>
      <c r="I199" s="10" t="s">
        <v>397</v>
      </c>
      <c r="J199" s="11" t="s">
        <v>23</v>
      </c>
      <c r="K199" s="12" t="s">
        <v>23</v>
      </c>
      <c r="L199" s="13" t="s">
        <v>419</v>
      </c>
      <c r="M199" s="14" t="s">
        <v>419</v>
      </c>
      <c r="N199" s="15" t="s">
        <v>419</v>
      </c>
      <c r="O199" s="16" t="s">
        <v>419</v>
      </c>
      <c r="P199" s="17" t="s">
        <v>419</v>
      </c>
      <c r="Q199" s="18" t="s">
        <v>419</v>
      </c>
      <c r="R199" s="19" t="s">
        <v>397</v>
      </c>
      <c r="S199" s="20" t="s">
        <v>397</v>
      </c>
      <c r="T199" s="21">
        <f>(IF(E199=$E$2,1,0)+IF(F199=$F$2,1,0)+IF(G199=$G$2,1,0)+IF(H199=$H$2,1,0)+IF(I199=$I$2,1,0)+IF(J199=$J$2,1,0)+IF(K199=$K$2,1,0)+IF(L199=$L$2,1,0)+IF(M199=$M$2,1,0)+IF(N199=$N$2,1,0)+IF(O199=$O$2,1,0)+IF(P199=$P$2,1,0)+IF(Q199=$Q$2,1,0)+IF(R199=$R$2,1,0)+IF(S199=$S$2,1,0))/COUNTA(E199:S199)</f>
        <v>0.13333333333333333</v>
      </c>
      <c r="U199" s="21">
        <f>(IF(E199=$E$2,1,0)+IF(F199=$F$2,1,0)+IF(G199=$G$2,1,0)+IF(H199=$H$2,1,0)+IF(I199=$I$2,1,0)+IF(J199=$J$2,1,0)+IF(K199=$K$2,1,0)+IF(L199=$L$2,1,0)+IF(M199=$M$2,1,0)+IF(N199=$N$2,1,0)+IF(O199=$O$2,1,0)+IF(P199=$P$2,1,0)+IF(Q199=$Q$2,1,0)+IF(R199=$R$2,1,0)+IF(S199=$S$2,1,0))/(COUNTIF(E199:S199,"Yea")+COUNTIF(E199:S199,"Nay"))</f>
        <v>0.4</v>
      </c>
      <c r="V199" s="21">
        <f>(IF(E199=$E$2,1,0)+IF(F199=$F$2,1,0)+IF(G199=$G$2,1,0)+IF(H199=$H$2,1,0)+IF(I199=$I$2,1,0)+IF(J199=$J$2,1,0)+IF(K199=$K$2,1,0))/(COUNTIF(E199:K199,"Yea")+COUNTIF(E199:K199,"Nay"))</f>
        <v>0.66666666666666663</v>
      </c>
      <c r="W199" s="21">
        <f>(IF(L199=$L$2,1,0)+IF(M199=$M$2,1,0)+IF(N199=$N$2,1,0)+IF(O199=$O$2,1,0)+IF(P199=$P$2,1,0)+IF(Q199=$Q$2,1,0)+IF(R199=$R$2,1,0)+IF(S199=$S$2,1,0))/(COUNTIF(L199:S199,"Yea")+COUNTIF(L199:S199,"Nay"))</f>
        <v>0</v>
      </c>
    </row>
    <row r="200" spans="1:23">
      <c r="A200" s="2" t="s">
        <v>72</v>
      </c>
      <c r="B200" s="3" t="s">
        <v>394</v>
      </c>
      <c r="C200" s="4" t="s">
        <v>431</v>
      </c>
      <c r="D200" s="5" t="s">
        <v>405</v>
      </c>
      <c r="E200" s="6" t="s">
        <v>398</v>
      </c>
      <c r="F200" s="7" t="s">
        <v>397</v>
      </c>
      <c r="G200" s="8" t="s">
        <v>23</v>
      </c>
      <c r="H200" s="20" t="s">
        <v>23</v>
      </c>
      <c r="I200" s="20" t="s">
        <v>397</v>
      </c>
      <c r="J200" s="11" t="s">
        <v>397</v>
      </c>
      <c r="K200" s="12" t="s">
        <v>23</v>
      </c>
      <c r="L200" s="13" t="s">
        <v>397</v>
      </c>
      <c r="M200" s="14" t="s">
        <v>419</v>
      </c>
      <c r="N200" s="15" t="s">
        <v>397</v>
      </c>
      <c r="O200" s="16" t="s">
        <v>398</v>
      </c>
      <c r="P200" s="17" t="s">
        <v>23</v>
      </c>
      <c r="Q200" s="18" t="s">
        <v>397</v>
      </c>
      <c r="R200" s="20" t="s">
        <v>397</v>
      </c>
      <c r="S200" s="20" t="s">
        <v>397</v>
      </c>
      <c r="T200" s="21">
        <f>(IF(E200=$E$2,1,0)+IF(F200=$F$2,1,0)+IF(G200=$G$2,1,0)+IF(H200=$H$2,1,0)+IF(I200=$I$2,1,0)+IF(J200=$J$2,1,0)+IF(K200=$K$2,1,0)+IF(L200=$L$2,1,0)+IF(M200=$M$2,1,0)+IF(N200=$N$2,1,0)+IF(O200=$O$2,1,0)+IF(P200=$P$2,1,0)+IF(Q200=$Q$2,1,0)+IF(R200=$R$2,1,0)+IF(S200=$S$2,1,0))/COUNTA(E200:S200)</f>
        <v>0.26666666666666666</v>
      </c>
      <c r="U200" s="21">
        <f>(IF(E200=$E$2,1,0)+IF(F200=$F$2,1,0)+IF(G200=$G$2,1,0)+IF(H200=$H$2,1,0)+IF(I200=$I$2,1,0)+IF(J200=$J$2,1,0)+IF(K200=$K$2,1,0)+IF(L200=$L$2,1,0)+IF(M200=$M$2,1,0)+IF(N200=$N$2,1,0)+IF(O200=$O$2,1,0)+IF(P200=$P$2,1,0)+IF(Q200=$Q$2,1,0)+IF(R200=$R$2,1,0)+IF(S200=$S$2,1,0))/(COUNTIF(E200:S200,"Yea")+COUNTIF(E200:S200,"Nay"))</f>
        <v>0.4</v>
      </c>
      <c r="V200" s="21">
        <f>(IF(E200=$E$2,1,0)+IF(F200=$F$2,1,0)+IF(G200=$G$2,1,0)+IF(H200=$H$2,1,0)+IF(I200=$I$2,1,0)+IF(J200=$J$2,1,0)+IF(K200=$K$2,1,0))/(COUNTIF(E200:K200,"Yea")+COUNTIF(E200:K200,"Nay"))</f>
        <v>0.75</v>
      </c>
      <c r="W200" s="21">
        <f>(IF(L200=$L$2,1,0)+IF(M200=$M$2,1,0)+IF(N200=$N$2,1,0)+IF(O200=$O$2,1,0)+IF(P200=$P$2,1,0)+IF(Q200=$Q$2,1,0)+IF(R200=$R$2,1,0)+IF(S200=$S$2,1,0))/(COUNTIF(L200:S200,"Yea")+COUNTIF(L200:S200,"Nay"))</f>
        <v>0.16666666666666666</v>
      </c>
    </row>
    <row r="201" spans="1:23">
      <c r="A201" s="2" t="s">
        <v>276</v>
      </c>
      <c r="B201" s="3" t="s">
        <v>400</v>
      </c>
      <c r="C201" s="4" t="s">
        <v>303</v>
      </c>
      <c r="D201" s="5" t="s">
        <v>405</v>
      </c>
      <c r="E201" s="6" t="s">
        <v>397</v>
      </c>
      <c r="F201" s="20" t="s">
        <v>23</v>
      </c>
      <c r="G201" s="8" t="s">
        <v>397</v>
      </c>
      <c r="H201" s="9" t="s">
        <v>397</v>
      </c>
      <c r="I201" s="20" t="s">
        <v>419</v>
      </c>
      <c r="J201" s="11" t="s">
        <v>397</v>
      </c>
      <c r="K201" s="12" t="s">
        <v>397</v>
      </c>
      <c r="L201" s="13" t="s">
        <v>397</v>
      </c>
      <c r="M201" s="14" t="s">
        <v>397</v>
      </c>
      <c r="N201" s="15" t="s">
        <v>397</v>
      </c>
      <c r="O201" s="16" t="s">
        <v>397</v>
      </c>
      <c r="P201" s="17" t="s">
        <v>397</v>
      </c>
      <c r="Q201" s="18" t="s">
        <v>398</v>
      </c>
      <c r="R201" s="19" t="s">
        <v>397</v>
      </c>
      <c r="S201" s="20" t="s">
        <v>397</v>
      </c>
      <c r="T201" s="21">
        <f>(IF(E201=$E$2,1,0)+IF(F201=$F$2,1,0)+IF(G201=$G$2,1,0)+IF(H201=$H$2,1,0)+IF(I201=$I$2,1,0)+IF(J201=$J$2,1,0)+IF(K201=$K$2,1,0)+IF(L201=$L$2,1,0)+IF(M201=$M$2,1,0)+IF(N201=$N$2,1,0)+IF(O201=$O$2,1,0)+IF(P201=$P$2,1,0)+IF(Q201=$Q$2,1,0)+IF(R201=$R$2,1,0)+IF(S201=$S$2,1,0))/COUNTA(E201:S201)</f>
        <v>0.33333333333333331</v>
      </c>
      <c r="U201" s="21">
        <f>(IF(E201=$E$2,1,0)+IF(F201=$F$2,1,0)+IF(G201=$G$2,1,0)+IF(H201=$H$2,1,0)+IF(I201=$I$2,1,0)+IF(J201=$J$2,1,0)+IF(K201=$K$2,1,0)+IF(L201=$L$2,1,0)+IF(M201=$M$2,1,0)+IF(N201=$N$2,1,0)+IF(O201=$O$2,1,0)+IF(P201=$P$2,1,0)+IF(Q201=$Q$2,1,0)+IF(R201=$R$2,1,0)+IF(S201=$S$2,1,0))/(COUNTIF(E201:S201,"Yea")+COUNTIF(E201:S201,"Nay"))</f>
        <v>0.38461538461538464</v>
      </c>
      <c r="V201" s="21">
        <f>(IF(E201=$E$2,1,0)+IF(F201=$F$2,1,0)+IF(G201=$G$2,1,0)+IF(H201=$H$2,1,0)+IF(I201=$I$2,1,0)+IF(J201=$J$2,1,0)+IF(K201=$K$2,1,0))/(COUNTIF(E201:K201,"Yea")+COUNTIF(E201:K201,"Nay"))</f>
        <v>0.8</v>
      </c>
      <c r="W201" s="21">
        <f>(IF(L201=$L$2,1,0)+IF(M201=$M$2,1,0)+IF(N201=$N$2,1,0)+IF(O201=$O$2,1,0)+IF(P201=$P$2,1,0)+IF(Q201=$Q$2,1,0)+IF(R201=$R$2,1,0)+IF(S201=$S$2,1,0))/(COUNTIF(L201:S201,"Yea")+COUNTIF(L201:S201,"Nay"))</f>
        <v>0.125</v>
      </c>
    </row>
    <row r="202" spans="1:23">
      <c r="A202" s="2" t="s">
        <v>318</v>
      </c>
      <c r="B202" s="3" t="s">
        <v>426</v>
      </c>
      <c r="C202" s="4" t="s">
        <v>303</v>
      </c>
      <c r="D202" s="5" t="s">
        <v>405</v>
      </c>
      <c r="E202" s="6" t="s">
        <v>398</v>
      </c>
      <c r="F202" s="7" t="s">
        <v>397</v>
      </c>
      <c r="G202" s="8" t="s">
        <v>419</v>
      </c>
      <c r="H202" s="20" t="s">
        <v>419</v>
      </c>
      <c r="I202" s="20" t="s">
        <v>419</v>
      </c>
      <c r="J202" s="11" t="s">
        <v>397</v>
      </c>
      <c r="K202" s="12" t="s">
        <v>419</v>
      </c>
      <c r="L202" s="13" t="s">
        <v>397</v>
      </c>
      <c r="M202" s="20" t="s">
        <v>419</v>
      </c>
      <c r="N202" s="15" t="s">
        <v>397</v>
      </c>
      <c r="O202" s="20" t="s">
        <v>419</v>
      </c>
      <c r="P202" s="17" t="s">
        <v>397</v>
      </c>
      <c r="Q202" s="18" t="s">
        <v>419</v>
      </c>
      <c r="R202" s="19" t="s">
        <v>397</v>
      </c>
      <c r="S202" s="20" t="s">
        <v>397</v>
      </c>
      <c r="T202" s="21">
        <f>(IF(E202=$E$2,1,0)+IF(F202=$F$2,1,0)+IF(G202=$G$2,1,0)+IF(H202=$H$2,1,0)+IF(I202=$I$2,1,0)+IF(J202=$J$2,1,0)+IF(K202=$K$2,1,0)+IF(L202=$L$2,1,0)+IF(M202=$M$2,1,0)+IF(N202=$N$2,1,0)+IF(O202=$O$2,1,0)+IF(P202=$P$2,1,0)+IF(Q202=$Q$2,1,0)+IF(R202=$R$2,1,0)+IF(S202=$S$2,1,0))/COUNTA(E202:S202)</f>
        <v>0.2</v>
      </c>
      <c r="U202" s="21">
        <f>(IF(E202=$E$2,1,0)+IF(F202=$F$2,1,0)+IF(G202=$G$2,1,0)+IF(H202=$H$2,1,0)+IF(I202=$I$2,1,0)+IF(J202=$J$2,1,0)+IF(K202=$K$2,1,0)+IF(L202=$L$2,1,0)+IF(M202=$M$2,1,0)+IF(N202=$N$2,1,0)+IF(O202=$O$2,1,0)+IF(P202=$P$2,1,0)+IF(Q202=$Q$2,1,0)+IF(R202=$R$2,1,0)+IF(S202=$S$2,1,0))/(COUNTIF(E202:S202,"Yea")+COUNTIF(E202:S202,"Nay"))</f>
        <v>0.375</v>
      </c>
      <c r="V202" s="21">
        <f>(IF(E202=$E$2,1,0)+IF(F202=$F$2,1,0)+IF(G202=$G$2,1,0)+IF(H202=$H$2,1,0)+IF(I202=$I$2,1,0)+IF(J202=$J$2,1,0)+IF(K202=$K$2,1,0))/(COUNTIF(E202:K202,"Yea")+COUNTIF(E202:K202,"Nay"))</f>
        <v>1</v>
      </c>
      <c r="W202" s="21">
        <f>(IF(L202=$L$2,1,0)+IF(M202=$M$2,1,0)+IF(N202=$N$2,1,0)+IF(O202=$O$2,1,0)+IF(P202=$P$2,1,0)+IF(Q202=$Q$2,1,0)+IF(R202=$R$2,1,0)+IF(S202=$S$2,1,0))/(COUNTIF(L202:S202,"Yea")+COUNTIF(L202:S202,"Nay"))</f>
        <v>0</v>
      </c>
    </row>
    <row r="203" spans="1:23">
      <c r="A203" s="2" t="s">
        <v>291</v>
      </c>
      <c r="B203" s="3" t="s">
        <v>415</v>
      </c>
      <c r="C203" s="4" t="s">
        <v>443</v>
      </c>
      <c r="D203" s="5" t="s">
        <v>396</v>
      </c>
      <c r="E203" s="6" t="s">
        <v>398</v>
      </c>
      <c r="F203" s="7" t="s">
        <v>397</v>
      </c>
      <c r="G203" s="8" t="s">
        <v>398</v>
      </c>
      <c r="H203" s="9" t="s">
        <v>398</v>
      </c>
      <c r="I203" s="10" t="s">
        <v>397</v>
      </c>
      <c r="J203" s="11" t="s">
        <v>397</v>
      </c>
      <c r="K203" s="12" t="s">
        <v>398</v>
      </c>
      <c r="L203" s="20" t="s">
        <v>419</v>
      </c>
      <c r="M203" s="14" t="s">
        <v>397</v>
      </c>
      <c r="N203" s="20" t="s">
        <v>419</v>
      </c>
      <c r="O203" s="16" t="s">
        <v>398</v>
      </c>
      <c r="P203" s="17" t="s">
        <v>397</v>
      </c>
      <c r="Q203" s="18" t="s">
        <v>397</v>
      </c>
      <c r="R203" s="20" t="s">
        <v>419</v>
      </c>
      <c r="S203" s="20" t="s">
        <v>419</v>
      </c>
      <c r="T203" s="21">
        <f>(IF(E203=$E$2,1,0)+IF(F203=$F$2,1,0)+IF(G203=$G$2,1,0)+IF(H203=$H$2,1,0)+IF(I203=$I$2,1,0)+IF(J203=$J$2,1,0)+IF(K203=$K$2,1,0)+IF(L203=$L$2,1,0)+IF(M203=$M$2,1,0)+IF(N203=$N$2,1,0)+IF(O203=$O$2,1,0)+IF(P203=$P$2,1,0)+IF(Q203=$Q$2,1,0)+IF(R203=$R$2,1,0)+IF(S203=$S$2,1,0))/COUNTA(E203:S203)</f>
        <v>0.26666666666666666</v>
      </c>
      <c r="U203" s="21">
        <f>(IF(E203=$E$2,1,0)+IF(F203=$F$2,1,0)+IF(G203=$G$2,1,0)+IF(H203=$H$2,1,0)+IF(I203=$I$2,1,0)+IF(J203=$J$2,1,0)+IF(K203=$K$2,1,0)+IF(L203=$L$2,1,0)+IF(M203=$M$2,1,0)+IF(N203=$N$2,1,0)+IF(O203=$O$2,1,0)+IF(P203=$P$2,1,0)+IF(Q203=$Q$2,1,0)+IF(R203=$R$2,1,0)+IF(S203=$S$2,1,0))/(COUNTIF(E203:S203,"Yea")+COUNTIF(E203:S203,"Nay"))</f>
        <v>0.36363636363636365</v>
      </c>
      <c r="V203" s="21">
        <f>(IF(E203=$E$2,1,0)+IF(F203=$F$2,1,0)+IF(G203=$G$2,1,0)+IF(H203=$H$2,1,0)+IF(I203=$I$2,1,0)+IF(J203=$J$2,1,0)+IF(K203=$K$2,1,0))/(COUNTIF(E203:K203,"Yea")+COUNTIF(E203:K203,"Nay"))</f>
        <v>0.42857142857142855</v>
      </c>
      <c r="W203" s="21">
        <f>(IF(L203=$L$2,1,0)+IF(M203=$M$2,1,0)+IF(N203=$N$2,1,0)+IF(O203=$O$2,1,0)+IF(P203=$P$2,1,0)+IF(Q203=$Q$2,1,0)+IF(R203=$R$2,1,0)+IF(S203=$S$2,1,0))/(COUNTIF(L203:S203,"Yea")+COUNTIF(L203:S203,"Nay"))</f>
        <v>0.25</v>
      </c>
    </row>
    <row r="204" spans="1:23">
      <c r="A204" s="2" t="s">
        <v>333</v>
      </c>
      <c r="B204" s="3" t="s">
        <v>403</v>
      </c>
      <c r="C204" s="4" t="s">
        <v>416</v>
      </c>
      <c r="D204" s="5" t="s">
        <v>405</v>
      </c>
      <c r="E204" s="6" t="s">
        <v>397</v>
      </c>
      <c r="F204" s="7" t="s">
        <v>397</v>
      </c>
      <c r="G204" s="8" t="s">
        <v>397</v>
      </c>
      <c r="H204" s="20" t="s">
        <v>397</v>
      </c>
      <c r="I204" s="10" t="s">
        <v>419</v>
      </c>
      <c r="J204" s="11" t="s">
        <v>397</v>
      </c>
      <c r="K204" s="12" t="s">
        <v>419</v>
      </c>
      <c r="L204" s="20" t="s">
        <v>397</v>
      </c>
      <c r="M204" s="14" t="s">
        <v>397</v>
      </c>
      <c r="N204" s="20" t="s">
        <v>397</v>
      </c>
      <c r="O204" s="16" t="s">
        <v>397</v>
      </c>
      <c r="P204" s="17" t="s">
        <v>397</v>
      </c>
      <c r="Q204" s="18" t="s">
        <v>397</v>
      </c>
      <c r="R204" s="19" t="s">
        <v>23</v>
      </c>
      <c r="S204" s="20" t="s">
        <v>23</v>
      </c>
      <c r="T204" s="21">
        <f>(IF(E204=$E$2,1,0)+IF(F204=$F$2,1,0)+IF(G204=$G$2,1,0)+IF(H204=$H$2,1,0)+IF(I204=$I$2,1,0)+IF(J204=$J$2,1,0)+IF(K204=$K$2,1,0)+IF(L204=$L$2,1,0)+IF(M204=$M$2,1,0)+IF(N204=$N$2,1,0)+IF(O204=$O$2,1,0)+IF(P204=$P$2,1,0)+IF(Q204=$Q$2,1,0)+IF(R204=$R$2,1,0)+IF(S204=$S$2,1,0))/COUNTA(E204:S204)</f>
        <v>0.26666666666666666</v>
      </c>
      <c r="U204" s="21">
        <f>(IF(E204=$E$2,1,0)+IF(F204=$F$2,1,0)+IF(G204=$G$2,1,0)+IF(H204=$H$2,1,0)+IF(I204=$I$2,1,0)+IF(J204=$J$2,1,0)+IF(K204=$K$2,1,0)+IF(L204=$L$2,1,0)+IF(M204=$M$2,1,0)+IF(N204=$N$2,1,0)+IF(O204=$O$2,1,0)+IF(P204=$P$2,1,0)+IF(Q204=$Q$2,1,0)+IF(R204=$R$2,1,0)+IF(S204=$S$2,1,0))/(COUNTIF(E204:S204,"Yea")+COUNTIF(E204:S204,"Nay"))</f>
        <v>0.36363636363636365</v>
      </c>
      <c r="V204" s="21">
        <f>(IF(E204=$E$2,1,0)+IF(F204=$F$2,1,0)+IF(G204=$G$2,1,0)+IF(H204=$H$2,1,0)+IF(I204=$I$2,1,0)+IF(J204=$J$2,1,0)+IF(K204=$K$2,1,0))/(COUNTIF(E204:K204,"Yea")+COUNTIF(E204:K204,"Nay"))</f>
        <v>0.8</v>
      </c>
      <c r="W204" s="21">
        <f>(IF(L204=$L$2,1,0)+IF(M204=$M$2,1,0)+IF(N204=$N$2,1,0)+IF(O204=$O$2,1,0)+IF(P204=$P$2,1,0)+IF(Q204=$Q$2,1,0)+IF(R204=$R$2,1,0)+IF(S204=$S$2,1,0))/(COUNTIF(L204:S204,"Yea")+COUNTIF(L204:S204,"Nay"))</f>
        <v>0</v>
      </c>
    </row>
    <row r="205" spans="1:23">
      <c r="A205" s="2" t="s">
        <v>215</v>
      </c>
      <c r="B205" s="3" t="s">
        <v>403</v>
      </c>
      <c r="C205" s="4" t="s">
        <v>401</v>
      </c>
      <c r="D205" s="5" t="s">
        <v>405</v>
      </c>
      <c r="E205" s="6" t="s">
        <v>397</v>
      </c>
      <c r="F205" s="7" t="s">
        <v>397</v>
      </c>
      <c r="G205" s="8" t="s">
        <v>419</v>
      </c>
      <c r="H205" s="9" t="s">
        <v>419</v>
      </c>
      <c r="I205" s="10" t="s">
        <v>397</v>
      </c>
      <c r="J205" s="11" t="s">
        <v>397</v>
      </c>
      <c r="K205" s="12" t="s">
        <v>397</v>
      </c>
      <c r="L205" s="20" t="s">
        <v>419</v>
      </c>
      <c r="M205" s="20" t="s">
        <v>397</v>
      </c>
      <c r="N205" s="20" t="s">
        <v>419</v>
      </c>
      <c r="O205" s="16" t="s">
        <v>397</v>
      </c>
      <c r="P205" s="17" t="s">
        <v>397</v>
      </c>
      <c r="Q205" s="18" t="s">
        <v>397</v>
      </c>
      <c r="R205" s="19" t="s">
        <v>397</v>
      </c>
      <c r="S205" s="20" t="s">
        <v>398</v>
      </c>
      <c r="T205" s="21">
        <f>(IF(E205=$E$2,1,0)+IF(F205=$F$2,1,0)+IF(G205=$G$2,1,0)+IF(H205=$H$2,1,0)+IF(I205=$I$2,1,0)+IF(J205=$J$2,1,0)+IF(K205=$K$2,1,0)+IF(L205=$L$2,1,0)+IF(M205=$M$2,1,0)+IF(N205=$N$2,1,0)+IF(O205=$O$2,1,0)+IF(P205=$P$2,1,0)+IF(Q205=$Q$2,1,0)+IF(R205=$R$2,1,0)+IF(S205=$S$2,1,0))/COUNTA(E205:S205)</f>
        <v>0.26666666666666666</v>
      </c>
      <c r="U205" s="21">
        <f>(IF(E205=$E$2,1,0)+IF(F205=$F$2,1,0)+IF(G205=$G$2,1,0)+IF(H205=$H$2,1,0)+IF(I205=$I$2,1,0)+IF(J205=$J$2,1,0)+IF(K205=$K$2,1,0)+IF(L205=$L$2,1,0)+IF(M205=$M$2,1,0)+IF(N205=$N$2,1,0)+IF(O205=$O$2,1,0)+IF(P205=$P$2,1,0)+IF(Q205=$Q$2,1,0)+IF(R205=$R$2,1,0)+IF(S205=$S$2,1,0))/(COUNTIF(E205:S205,"Yea")+COUNTIF(E205:S205,"Nay"))</f>
        <v>0.36363636363636365</v>
      </c>
      <c r="V205" s="21">
        <f>(IF(E205=$E$2,1,0)+IF(F205=$F$2,1,0)+IF(G205=$G$2,1,0)+IF(H205=$H$2,1,0)+IF(I205=$I$2,1,0)+IF(J205=$J$2,1,0)+IF(K205=$K$2,1,0))/(COUNTIF(E205:K205,"Yea")+COUNTIF(E205:K205,"Nay"))</f>
        <v>0.6</v>
      </c>
      <c r="W205" s="21">
        <f>(IF(L205=$L$2,1,0)+IF(M205=$M$2,1,0)+IF(N205=$N$2,1,0)+IF(O205=$O$2,1,0)+IF(P205=$P$2,1,0)+IF(Q205=$Q$2,1,0)+IF(R205=$R$2,1,0)+IF(S205=$S$2,1,0))/(COUNTIF(L205:S205,"Yea")+COUNTIF(L205:S205,"Nay"))</f>
        <v>0.16666666666666666</v>
      </c>
    </row>
    <row r="206" spans="1:23">
      <c r="A206" s="2" t="s">
        <v>110</v>
      </c>
      <c r="B206" s="3" t="s">
        <v>415</v>
      </c>
      <c r="C206" s="4" t="s">
        <v>303</v>
      </c>
      <c r="D206" s="5" t="s">
        <v>405</v>
      </c>
      <c r="E206" s="6" t="s">
        <v>398</v>
      </c>
      <c r="F206" s="7" t="s">
        <v>419</v>
      </c>
      <c r="G206" s="8" t="s">
        <v>397</v>
      </c>
      <c r="H206" s="20" t="s">
        <v>23</v>
      </c>
      <c r="I206" s="10" t="s">
        <v>398</v>
      </c>
      <c r="J206" s="11" t="s">
        <v>397</v>
      </c>
      <c r="K206" s="12" t="s">
        <v>419</v>
      </c>
      <c r="L206" s="13" t="s">
        <v>397</v>
      </c>
      <c r="M206" s="14" t="s">
        <v>397</v>
      </c>
      <c r="N206" s="15" t="s">
        <v>397</v>
      </c>
      <c r="O206" s="20" t="s">
        <v>397</v>
      </c>
      <c r="P206" s="17" t="s">
        <v>397</v>
      </c>
      <c r="Q206" s="18" t="s">
        <v>23</v>
      </c>
      <c r="R206" s="19" t="s">
        <v>397</v>
      </c>
      <c r="S206" s="20" t="s">
        <v>397</v>
      </c>
      <c r="T206" s="21">
        <f>(IF(E206=$E$2,1,0)+IF(F206=$F$2,1,0)+IF(G206=$G$2,1,0)+IF(H206=$H$2,1,0)+IF(I206=$I$2,1,0)+IF(J206=$J$2,1,0)+IF(K206=$K$2,1,0)+IF(L206=$L$2,1,0)+IF(M206=$M$2,1,0)+IF(N206=$N$2,1,0)+IF(O206=$O$2,1,0)+IF(P206=$P$2,1,0)+IF(Q206=$Q$2,1,0)+IF(R206=$R$2,1,0)+IF(S206=$S$2,1,0))/COUNTA(E206:S206)</f>
        <v>0.26666666666666666</v>
      </c>
      <c r="U206" s="21">
        <f>(IF(E206=$E$2,1,0)+IF(F206=$F$2,1,0)+IF(G206=$G$2,1,0)+IF(H206=$H$2,1,0)+IF(I206=$I$2,1,0)+IF(J206=$J$2,1,0)+IF(K206=$K$2,1,0)+IF(L206=$L$2,1,0)+IF(M206=$M$2,1,0)+IF(N206=$N$2,1,0)+IF(O206=$O$2,1,0)+IF(P206=$P$2,1,0)+IF(Q206=$Q$2,1,0)+IF(R206=$R$2,1,0)+IF(S206=$S$2,1,0))/(COUNTIF(E206:S206,"Yea")+COUNTIF(E206:S206,"Nay"))</f>
        <v>0.36363636363636365</v>
      </c>
      <c r="V206" s="21">
        <f>(IF(E206=$E$2,1,0)+IF(F206=$F$2,1,0)+IF(G206=$G$2,1,0)+IF(H206=$H$2,1,0)+IF(I206=$I$2,1,0)+IF(J206=$J$2,1,0)+IF(K206=$K$2,1,0))/(COUNTIF(E206:K206,"Yea")+COUNTIF(E206:K206,"Nay"))</f>
        <v>1</v>
      </c>
      <c r="W206" s="21">
        <f>(IF(L206=$L$2,1,0)+IF(M206=$M$2,1,0)+IF(N206=$N$2,1,0)+IF(O206=$O$2,1,0)+IF(P206=$P$2,1,0)+IF(Q206=$Q$2,1,0)+IF(R206=$R$2,1,0)+IF(S206=$S$2,1,0))/(COUNTIF(L206:S206,"Yea")+COUNTIF(L206:S206,"Nay"))</f>
        <v>0</v>
      </c>
    </row>
    <row r="207" spans="1:23">
      <c r="A207" s="2" t="s">
        <v>189</v>
      </c>
      <c r="B207" s="3" t="s">
        <v>415</v>
      </c>
      <c r="C207" s="4" t="s">
        <v>448</v>
      </c>
      <c r="D207" s="5" t="s">
        <v>396</v>
      </c>
      <c r="E207" s="6" t="s">
        <v>398</v>
      </c>
      <c r="F207" s="7" t="s">
        <v>397</v>
      </c>
      <c r="G207" s="8" t="s">
        <v>398</v>
      </c>
      <c r="H207" s="9" t="s">
        <v>397</v>
      </c>
      <c r="I207" s="20" t="s">
        <v>397</v>
      </c>
      <c r="J207" s="11" t="s">
        <v>397</v>
      </c>
      <c r="K207" s="12" t="s">
        <v>398</v>
      </c>
      <c r="L207" s="13" t="s">
        <v>419</v>
      </c>
      <c r="M207" s="14" t="s">
        <v>23</v>
      </c>
      <c r="N207" s="15" t="s">
        <v>419</v>
      </c>
      <c r="O207" s="16" t="s">
        <v>397</v>
      </c>
      <c r="P207" s="17" t="s">
        <v>419</v>
      </c>
      <c r="Q207" s="18" t="s">
        <v>397</v>
      </c>
      <c r="R207" s="20" t="s">
        <v>397</v>
      </c>
      <c r="S207" s="20" t="s">
        <v>397</v>
      </c>
      <c r="T207" s="21">
        <f>(IF(E207=$E$2,1,0)+IF(F207=$F$2,1,0)+IF(G207=$G$2,1,0)+IF(H207=$H$2,1,0)+IF(I207=$I$2,1,0)+IF(J207=$J$2,1,0)+IF(K207=$K$2,1,0)+IF(L207=$L$2,1,0)+IF(M207=$M$2,1,0)+IF(N207=$N$2,1,0)+IF(O207=$O$2,1,0)+IF(P207=$P$2,1,0)+IF(Q207=$Q$2,1,0)+IF(R207=$R$2,1,0)+IF(S207=$S$2,1,0))/COUNTA(E207:S207)</f>
        <v>0.26666666666666666</v>
      </c>
      <c r="U207" s="21">
        <f>(IF(E207=$E$2,1,0)+IF(F207=$F$2,1,0)+IF(G207=$G$2,1,0)+IF(H207=$H$2,1,0)+IF(I207=$I$2,1,0)+IF(J207=$J$2,1,0)+IF(K207=$K$2,1,0)+IF(L207=$L$2,1,0)+IF(M207=$M$2,1,0)+IF(N207=$N$2,1,0)+IF(O207=$O$2,1,0)+IF(P207=$P$2,1,0)+IF(Q207=$Q$2,1,0)+IF(R207=$R$2,1,0)+IF(S207=$S$2,1,0))/(COUNTIF(E207:S207,"Yea")+COUNTIF(E207:S207,"Nay"))</f>
        <v>0.36363636363636365</v>
      </c>
      <c r="V207" s="21">
        <f>(IF(E207=$E$2,1,0)+IF(F207=$F$2,1,0)+IF(G207=$G$2,1,0)+IF(H207=$H$2,1,0)+IF(I207=$I$2,1,0)+IF(J207=$J$2,1,0)+IF(K207=$K$2,1,0))/(COUNTIF(E207:K207,"Yea")+COUNTIF(E207:K207,"Nay"))</f>
        <v>0.5714285714285714</v>
      </c>
      <c r="W207" s="21">
        <f>(IF(L207=$L$2,1,0)+IF(M207=$M$2,1,0)+IF(N207=$N$2,1,0)+IF(O207=$O$2,1,0)+IF(P207=$P$2,1,0)+IF(Q207=$Q$2,1,0)+IF(R207=$R$2,1,0)+IF(S207=$S$2,1,0))/(COUNTIF(L207:S207,"Yea")+COUNTIF(L207:S207,"Nay"))</f>
        <v>0</v>
      </c>
    </row>
    <row r="208" spans="1:23">
      <c r="A208" s="2" t="s">
        <v>8</v>
      </c>
      <c r="B208" s="3" t="s">
        <v>415</v>
      </c>
      <c r="C208" s="4" t="s">
        <v>456</v>
      </c>
      <c r="D208" s="5" t="s">
        <v>396</v>
      </c>
      <c r="E208" s="6" t="s">
        <v>398</v>
      </c>
      <c r="F208" s="7" t="s">
        <v>397</v>
      </c>
      <c r="G208" s="8" t="s">
        <v>397</v>
      </c>
      <c r="H208" s="20" t="s">
        <v>23</v>
      </c>
      <c r="I208" s="10" t="s">
        <v>397</v>
      </c>
      <c r="J208" s="11" t="s">
        <v>397</v>
      </c>
      <c r="K208" s="12" t="s">
        <v>419</v>
      </c>
      <c r="L208" s="13" t="s">
        <v>397</v>
      </c>
      <c r="M208" s="14" t="s">
        <v>397</v>
      </c>
      <c r="N208" s="15" t="s">
        <v>397</v>
      </c>
      <c r="O208" s="16" t="s">
        <v>419</v>
      </c>
      <c r="P208" s="17" t="s">
        <v>397</v>
      </c>
      <c r="Q208" s="20" t="s">
        <v>419</v>
      </c>
      <c r="R208" s="19" t="s">
        <v>397</v>
      </c>
      <c r="S208" s="20" t="s">
        <v>397</v>
      </c>
      <c r="T208" s="21">
        <f>(IF(E208=$E$2,1,0)+IF(F208=$F$2,1,0)+IF(G208=$G$2,1,0)+IF(H208=$H$2,1,0)+IF(I208=$I$2,1,0)+IF(J208=$J$2,1,0)+IF(K208=$K$2,1,0)+IF(L208=$L$2,1,0)+IF(M208=$M$2,1,0)+IF(N208=$N$2,1,0)+IF(O208=$O$2,1,0)+IF(P208=$P$2,1,0)+IF(Q208=$Q$2,1,0)+IF(R208=$R$2,1,0)+IF(S208=$S$2,1,0))/COUNTA(E208:S208)</f>
        <v>0.26666666666666666</v>
      </c>
      <c r="U208" s="21">
        <f>(IF(E208=$E$2,1,0)+IF(F208=$F$2,1,0)+IF(G208=$G$2,1,0)+IF(H208=$H$2,1,0)+IF(I208=$I$2,1,0)+IF(J208=$J$2,1,0)+IF(K208=$K$2,1,0)+IF(L208=$L$2,1,0)+IF(M208=$M$2,1,0)+IF(N208=$N$2,1,0)+IF(O208=$O$2,1,0)+IF(P208=$P$2,1,0)+IF(Q208=$Q$2,1,0)+IF(R208=$R$2,1,0)+IF(S208=$S$2,1,0))/(COUNTIF(E208:S208,"Yea")+COUNTIF(E208:S208,"Nay"))</f>
        <v>0.36363636363636365</v>
      </c>
      <c r="V208" s="21">
        <f>(IF(E208=$E$2,1,0)+IF(F208=$F$2,1,0)+IF(G208=$G$2,1,0)+IF(H208=$H$2,1,0)+IF(I208=$I$2,1,0)+IF(J208=$J$2,1,0)+IF(K208=$K$2,1,0))/(COUNTIF(E208:K208,"Yea")+COUNTIF(E208:K208,"Nay"))</f>
        <v>0.8</v>
      </c>
      <c r="W208" s="21">
        <f>(IF(L208=$L$2,1,0)+IF(M208=$M$2,1,0)+IF(N208=$N$2,1,0)+IF(O208=$O$2,1,0)+IF(P208=$P$2,1,0)+IF(Q208=$Q$2,1,0)+IF(R208=$R$2,1,0)+IF(S208=$S$2,1,0))/(COUNTIF(L208:S208,"Yea")+COUNTIF(L208:S208,"Nay"))</f>
        <v>0</v>
      </c>
    </row>
    <row r="209" spans="1:23">
      <c r="A209" s="2" t="s">
        <v>455</v>
      </c>
      <c r="B209" s="3" t="s">
        <v>430</v>
      </c>
      <c r="C209" s="4" t="s">
        <v>456</v>
      </c>
      <c r="D209" s="5" t="s">
        <v>405</v>
      </c>
      <c r="E209" s="6" t="s">
        <v>398</v>
      </c>
      <c r="F209" s="7" t="s">
        <v>397</v>
      </c>
      <c r="G209" s="8" t="s">
        <v>397</v>
      </c>
      <c r="H209" s="9" t="s">
        <v>397</v>
      </c>
      <c r="I209" s="10" t="s">
        <v>397</v>
      </c>
      <c r="J209" s="11" t="s">
        <v>397</v>
      </c>
      <c r="K209" s="12" t="s">
        <v>419</v>
      </c>
      <c r="L209" s="13" t="s">
        <v>397</v>
      </c>
      <c r="M209" s="14" t="s">
        <v>397</v>
      </c>
      <c r="N209" s="15" t="s">
        <v>397</v>
      </c>
      <c r="O209" s="16" t="s">
        <v>397</v>
      </c>
      <c r="P209" s="17" t="s">
        <v>397</v>
      </c>
      <c r="Q209" s="20" t="s">
        <v>397</v>
      </c>
      <c r="R209" s="19" t="s">
        <v>397</v>
      </c>
      <c r="S209" s="20" t="s">
        <v>397</v>
      </c>
      <c r="T209" s="21">
        <f>(IF(E209=$E$2,1,0)+IF(F209=$F$2,1,0)+IF(G209=$G$2,1,0)+IF(H209=$H$2,1,0)+IF(I209=$I$2,1,0)+IF(J209=$J$2,1,0)+IF(K209=$K$2,1,0)+IF(L209=$L$2,1,0)+IF(M209=$M$2,1,0)+IF(N209=$N$2,1,0)+IF(O209=$O$2,1,0)+IF(P209=$P$2,1,0)+IF(Q209=$Q$2,1,0)+IF(R209=$R$2,1,0)+IF(S209=$S$2,1,0))/COUNTA(E209:S209)</f>
        <v>0.33333333333333331</v>
      </c>
      <c r="U209" s="21">
        <f>(IF(E209=$E$2,1,0)+IF(F209=$F$2,1,0)+IF(G209=$G$2,1,0)+IF(H209=$H$2,1,0)+IF(I209=$I$2,1,0)+IF(J209=$J$2,1,0)+IF(K209=$K$2,1,0)+IF(L209=$L$2,1,0)+IF(M209=$M$2,1,0)+IF(N209=$N$2,1,0)+IF(O209=$O$2,1,0)+IF(P209=$P$2,1,0)+IF(Q209=$Q$2,1,0)+IF(R209=$R$2,1,0)+IF(S209=$S$2,1,0))/(COUNTIF(E209:S209,"Yea")+COUNTIF(E209:S209,"Nay"))</f>
        <v>0.35714285714285715</v>
      </c>
      <c r="V209" s="21">
        <f>(IF(E209=$E$2,1,0)+IF(F209=$F$2,1,0)+IF(G209=$G$2,1,0)+IF(H209=$H$2,1,0)+IF(I209=$I$2,1,0)+IF(J209=$J$2,1,0)+IF(K209=$K$2,1,0))/(COUNTIF(E209:K209,"Yea")+COUNTIF(E209:K209,"Nay"))</f>
        <v>0.83333333333333337</v>
      </c>
      <c r="W209" s="21">
        <f>(IF(L209=$L$2,1,0)+IF(M209=$M$2,1,0)+IF(N209=$N$2,1,0)+IF(O209=$O$2,1,0)+IF(P209=$P$2,1,0)+IF(Q209=$Q$2,1,0)+IF(R209=$R$2,1,0)+IF(S209=$S$2,1,0))/(COUNTIF(L209:S209,"Yea")+COUNTIF(L209:S209,"Nay"))</f>
        <v>0</v>
      </c>
    </row>
    <row r="210" spans="1:23">
      <c r="A210" s="2" t="s">
        <v>348</v>
      </c>
      <c r="B210" s="3" t="s">
        <v>403</v>
      </c>
      <c r="C210" s="4" t="s">
        <v>473</v>
      </c>
      <c r="D210" s="5" t="s">
        <v>405</v>
      </c>
      <c r="E210" s="6" t="s">
        <v>397</v>
      </c>
      <c r="F210" s="7" t="s">
        <v>419</v>
      </c>
      <c r="G210" s="8" t="s">
        <v>397</v>
      </c>
      <c r="H210" s="9" t="s">
        <v>397</v>
      </c>
      <c r="I210" s="10" t="s">
        <v>397</v>
      </c>
      <c r="J210" s="11" t="s">
        <v>397</v>
      </c>
      <c r="K210" s="12" t="s">
        <v>397</v>
      </c>
      <c r="L210" s="13" t="s">
        <v>397</v>
      </c>
      <c r="M210" s="14" t="s">
        <v>397</v>
      </c>
      <c r="N210" s="15" t="s">
        <v>397</v>
      </c>
      <c r="O210" s="16" t="s">
        <v>398</v>
      </c>
      <c r="P210" s="17" t="s">
        <v>397</v>
      </c>
      <c r="Q210" s="18" t="s">
        <v>397</v>
      </c>
      <c r="R210" s="19" t="s">
        <v>397</v>
      </c>
      <c r="S210" s="20" t="s">
        <v>397</v>
      </c>
      <c r="T210" s="21">
        <f>(IF(E210=$E$2,1,0)+IF(F210=$F$2,1,0)+IF(G210=$G$2,1,0)+IF(H210=$H$2,1,0)+IF(I210=$I$2,1,0)+IF(J210=$J$2,1,0)+IF(K210=$K$2,1,0)+IF(L210=$L$2,1,0)+IF(M210=$M$2,1,0)+IF(N210=$N$2,1,0)+IF(O210=$O$2,1,0)+IF(P210=$P$2,1,0)+IF(Q210=$Q$2,1,0)+IF(R210=$R$2,1,0)+IF(S210=$S$2,1,0))/COUNTA(E210:S210)</f>
        <v>0.33333333333333331</v>
      </c>
      <c r="U210" s="21">
        <f>(IF(E210=$E$2,1,0)+IF(F210=$F$2,1,0)+IF(G210=$G$2,1,0)+IF(H210=$H$2,1,0)+IF(I210=$I$2,1,0)+IF(J210=$J$2,1,0)+IF(K210=$K$2,1,0)+IF(L210=$L$2,1,0)+IF(M210=$M$2,1,0)+IF(N210=$N$2,1,0)+IF(O210=$O$2,1,0)+IF(P210=$P$2,1,0)+IF(Q210=$Q$2,1,0)+IF(R210=$R$2,1,0)+IF(S210=$S$2,1,0))/(COUNTIF(E210:S210,"Yea")+COUNTIF(E210:S210,"Nay"))</f>
        <v>0.35714285714285715</v>
      </c>
      <c r="V210" s="21">
        <f>(IF(E210=$E$2,1,0)+IF(F210=$F$2,1,0)+IF(G210=$G$2,1,0)+IF(H210=$H$2,1,0)+IF(I210=$I$2,1,0)+IF(J210=$J$2,1,0)+IF(K210=$K$2,1,0))/(COUNTIF(E210:K210,"Yea")+COUNTIF(E210:K210,"Nay"))</f>
        <v>0.66666666666666663</v>
      </c>
      <c r="W210" s="21">
        <f>(IF(L210=$L$2,1,0)+IF(M210=$M$2,1,0)+IF(N210=$N$2,1,0)+IF(O210=$O$2,1,0)+IF(P210=$P$2,1,0)+IF(Q210=$Q$2,1,0)+IF(R210=$R$2,1,0)+IF(S210=$S$2,1,0))/(COUNTIF(L210:S210,"Yea")+COUNTIF(L210:S210,"Nay"))</f>
        <v>0.125</v>
      </c>
    </row>
    <row r="211" spans="1:23">
      <c r="A211" s="2" t="s">
        <v>369</v>
      </c>
      <c r="B211" s="3" t="s">
        <v>472</v>
      </c>
      <c r="C211" s="4" t="s">
        <v>427</v>
      </c>
      <c r="D211" s="5" t="s">
        <v>396</v>
      </c>
      <c r="E211" s="6" t="s">
        <v>397</v>
      </c>
      <c r="F211" s="7" t="s">
        <v>397</v>
      </c>
      <c r="G211" s="8" t="s">
        <v>398</v>
      </c>
      <c r="H211" s="9" t="s">
        <v>398</v>
      </c>
      <c r="I211" s="10" t="s">
        <v>397</v>
      </c>
      <c r="J211" s="11" t="s">
        <v>397</v>
      </c>
      <c r="K211" s="12" t="s">
        <v>397</v>
      </c>
      <c r="L211" s="13" t="s">
        <v>397</v>
      </c>
      <c r="M211" s="14" t="s">
        <v>397</v>
      </c>
      <c r="N211" s="15" t="s">
        <v>397</v>
      </c>
      <c r="O211" s="16" t="s">
        <v>398</v>
      </c>
      <c r="P211" s="17" t="s">
        <v>397</v>
      </c>
      <c r="Q211" s="20" t="s">
        <v>23</v>
      </c>
      <c r="R211" s="19" t="s">
        <v>398</v>
      </c>
      <c r="S211" s="20" t="s">
        <v>397</v>
      </c>
      <c r="T211" s="21">
        <f>(IF(E211=$E$2,1,0)+IF(F211=$F$2,1,0)+IF(G211=$G$2,1,0)+IF(H211=$H$2,1,0)+IF(I211=$I$2,1,0)+IF(J211=$J$2,1,0)+IF(K211=$K$2,1,0)+IF(L211=$L$2,1,0)+IF(M211=$M$2,1,0)+IF(N211=$N$2,1,0)+IF(O211=$O$2,1,0)+IF(P211=$P$2,1,0)+IF(Q211=$Q$2,1,0)+IF(R211=$R$2,1,0)+IF(S211=$S$2,1,0))/COUNTA(E211:S211)</f>
        <v>0.33333333333333331</v>
      </c>
      <c r="U211" s="21">
        <f>(IF(E211=$E$2,1,0)+IF(F211=$F$2,1,0)+IF(G211=$G$2,1,0)+IF(H211=$H$2,1,0)+IF(I211=$I$2,1,0)+IF(J211=$J$2,1,0)+IF(K211=$K$2,1,0)+IF(L211=$L$2,1,0)+IF(M211=$M$2,1,0)+IF(N211=$N$2,1,0)+IF(O211=$O$2,1,0)+IF(P211=$P$2,1,0)+IF(Q211=$Q$2,1,0)+IF(R211=$R$2,1,0)+IF(S211=$S$2,1,0))/(COUNTIF(E211:S211,"Yea")+COUNTIF(E211:S211,"Nay"))</f>
        <v>0.35714285714285715</v>
      </c>
      <c r="V211" s="21">
        <f>(IF(E211=$E$2,1,0)+IF(F211=$F$2,1,0)+IF(G211=$G$2,1,0)+IF(H211=$H$2,1,0)+IF(I211=$I$2,1,0)+IF(J211=$J$2,1,0)+IF(K211=$K$2,1,0))/(COUNTIF(E211:K211,"Yea")+COUNTIF(E211:K211,"Nay"))</f>
        <v>0.42857142857142855</v>
      </c>
      <c r="W211" s="21">
        <f>(IF(L211=$L$2,1,0)+IF(M211=$M$2,1,0)+IF(N211=$N$2,1,0)+IF(O211=$O$2,1,0)+IF(P211=$P$2,1,0)+IF(Q211=$Q$2,1,0)+IF(R211=$R$2,1,0)+IF(S211=$S$2,1,0))/(COUNTIF(L211:S211,"Yea")+COUNTIF(L211:S211,"Nay"))</f>
        <v>0.2857142857142857</v>
      </c>
    </row>
    <row r="212" spans="1:23">
      <c r="A212" s="2" t="s">
        <v>59</v>
      </c>
      <c r="B212" s="3" t="s">
        <v>472</v>
      </c>
      <c r="C212" s="4" t="s">
        <v>313</v>
      </c>
      <c r="D212" s="5" t="s">
        <v>405</v>
      </c>
      <c r="E212" s="6" t="s">
        <v>397</v>
      </c>
      <c r="F212" s="7" t="s">
        <v>398</v>
      </c>
      <c r="G212" s="8" t="s">
        <v>397</v>
      </c>
      <c r="H212" s="9" t="s">
        <v>397</v>
      </c>
      <c r="I212" s="10" t="s">
        <v>397</v>
      </c>
      <c r="J212" s="11" t="s">
        <v>397</v>
      </c>
      <c r="K212" s="12" t="s">
        <v>397</v>
      </c>
      <c r="L212" s="13" t="s">
        <v>397</v>
      </c>
      <c r="M212" s="14" t="s">
        <v>397</v>
      </c>
      <c r="N212" s="15" t="s">
        <v>397</v>
      </c>
      <c r="O212" s="16" t="s">
        <v>397</v>
      </c>
      <c r="P212" s="17" t="s">
        <v>397</v>
      </c>
      <c r="Q212" s="18" t="s">
        <v>23</v>
      </c>
      <c r="R212" s="19" t="s">
        <v>398</v>
      </c>
      <c r="S212" s="20" t="s">
        <v>397</v>
      </c>
      <c r="T212" s="21">
        <f>(IF(E212=$E$2,1,0)+IF(F212=$F$2,1,0)+IF(G212=$G$2,1,0)+IF(H212=$H$2,1,0)+IF(I212=$I$2,1,0)+IF(J212=$J$2,1,0)+IF(K212=$K$2,1,0)+IF(L212=$L$2,1,0)+IF(M212=$M$2,1,0)+IF(N212=$N$2,1,0)+IF(O212=$O$2,1,0)+IF(P212=$P$2,1,0)+IF(Q212=$Q$2,1,0)+IF(R212=$R$2,1,0)+IF(S212=$S$2,1,0))/COUNTA(E212:S212)</f>
        <v>0.33333333333333331</v>
      </c>
      <c r="U212" s="21">
        <f>(IF(E212=$E$2,1,0)+IF(F212=$F$2,1,0)+IF(G212=$G$2,1,0)+IF(H212=$H$2,1,0)+IF(I212=$I$2,1,0)+IF(J212=$J$2,1,0)+IF(K212=$K$2,1,0)+IF(L212=$L$2,1,0)+IF(M212=$M$2,1,0)+IF(N212=$N$2,1,0)+IF(O212=$O$2,1,0)+IF(P212=$P$2,1,0)+IF(Q212=$Q$2,1,0)+IF(R212=$R$2,1,0)+IF(S212=$S$2,1,0))/(COUNTIF(E212:S212,"Yea")+COUNTIF(E212:S212,"Nay"))</f>
        <v>0.35714285714285715</v>
      </c>
      <c r="V212" s="21">
        <f>(IF(E212=$E$2,1,0)+IF(F212=$F$2,1,0)+IF(G212=$G$2,1,0)+IF(H212=$H$2,1,0)+IF(I212=$I$2,1,0)+IF(J212=$J$2,1,0)+IF(K212=$K$2,1,0))/(COUNTIF(E212:K212,"Yea")+COUNTIF(E212:K212,"Nay"))</f>
        <v>0.5714285714285714</v>
      </c>
      <c r="W212" s="21">
        <f>(IF(L212=$L$2,1,0)+IF(M212=$M$2,1,0)+IF(N212=$N$2,1,0)+IF(O212=$O$2,1,0)+IF(P212=$P$2,1,0)+IF(Q212=$Q$2,1,0)+IF(R212=$R$2,1,0)+IF(S212=$S$2,1,0))/(COUNTIF(L212:S212,"Yea")+COUNTIF(L212:S212,"Nay"))</f>
        <v>0.14285714285714285</v>
      </c>
    </row>
    <row r="213" spans="1:23">
      <c r="A213" s="2" t="s">
        <v>13</v>
      </c>
      <c r="B213" s="3" t="s">
        <v>409</v>
      </c>
      <c r="C213" s="4" t="s">
        <v>443</v>
      </c>
      <c r="D213" s="5" t="s">
        <v>405</v>
      </c>
      <c r="E213" s="6" t="s">
        <v>398</v>
      </c>
      <c r="F213" s="7" t="s">
        <v>397</v>
      </c>
      <c r="G213" s="8" t="s">
        <v>397</v>
      </c>
      <c r="H213" s="9" t="s">
        <v>397</v>
      </c>
      <c r="I213" s="10" t="s">
        <v>397</v>
      </c>
      <c r="J213" s="11" t="s">
        <v>398</v>
      </c>
      <c r="K213" s="20" t="s">
        <v>419</v>
      </c>
      <c r="L213" s="13" t="s">
        <v>397</v>
      </c>
      <c r="M213" s="14" t="s">
        <v>397</v>
      </c>
      <c r="N213" s="15" t="s">
        <v>397</v>
      </c>
      <c r="O213" s="16" t="s">
        <v>397</v>
      </c>
      <c r="P213" s="17" t="s">
        <v>397</v>
      </c>
      <c r="Q213" s="18" t="s">
        <v>397</v>
      </c>
      <c r="R213" s="19" t="s">
        <v>398</v>
      </c>
      <c r="S213" s="20" t="s">
        <v>397</v>
      </c>
      <c r="T213" s="21">
        <f>(IF(E213=$E$2,1,0)+IF(F213=$F$2,1,0)+IF(G213=$G$2,1,0)+IF(H213=$H$2,1,0)+IF(I213=$I$2,1,0)+IF(J213=$J$2,1,0)+IF(K213=$K$2,1,0)+IF(L213=$L$2,1,0)+IF(M213=$M$2,1,0)+IF(N213=$N$2,1,0)+IF(O213=$O$2,1,0)+IF(P213=$P$2,1,0)+IF(Q213=$Q$2,1,0)+IF(R213=$R$2,1,0)+IF(S213=$S$2,1,0))/COUNTA(E213:S213)</f>
        <v>0.33333333333333331</v>
      </c>
      <c r="U213" s="21">
        <f>(IF(E213=$E$2,1,0)+IF(F213=$F$2,1,0)+IF(G213=$G$2,1,0)+IF(H213=$H$2,1,0)+IF(I213=$I$2,1,0)+IF(J213=$J$2,1,0)+IF(K213=$K$2,1,0)+IF(L213=$L$2,1,0)+IF(M213=$M$2,1,0)+IF(N213=$N$2,1,0)+IF(O213=$O$2,1,0)+IF(P213=$P$2,1,0)+IF(Q213=$Q$2,1,0)+IF(R213=$R$2,1,0)+IF(S213=$S$2,1,0))/(COUNTIF(E213:S213,"Yea")+COUNTIF(E213:S213,"Nay"))</f>
        <v>0.35714285714285715</v>
      </c>
      <c r="V213" s="21">
        <f>(IF(E213=$E$2,1,0)+IF(F213=$F$2,1,0)+IF(G213=$G$2,1,0)+IF(H213=$H$2,1,0)+IF(I213=$I$2,1,0)+IF(J213=$J$2,1,0)+IF(K213=$K$2,1,0))/(COUNTIF(E213:K213,"Yea")+COUNTIF(E213:K213,"Nay"))</f>
        <v>0.66666666666666663</v>
      </c>
      <c r="W213" s="21">
        <f>(IF(L213=$L$2,1,0)+IF(M213=$M$2,1,0)+IF(N213=$N$2,1,0)+IF(O213=$O$2,1,0)+IF(P213=$P$2,1,0)+IF(Q213=$Q$2,1,0)+IF(R213=$R$2,1,0)+IF(S213=$S$2,1,0))/(COUNTIF(L213:S213,"Yea")+COUNTIF(L213:S213,"Nay"))</f>
        <v>0.125</v>
      </c>
    </row>
    <row r="214" spans="1:23">
      <c r="A214" s="2" t="s">
        <v>450</v>
      </c>
      <c r="B214" s="3" t="s">
        <v>400</v>
      </c>
      <c r="C214" s="4" t="s">
        <v>416</v>
      </c>
      <c r="D214" s="5" t="s">
        <v>396</v>
      </c>
      <c r="E214" s="6" t="s">
        <v>398</v>
      </c>
      <c r="F214" s="7" t="s">
        <v>397</v>
      </c>
      <c r="G214" s="8" t="s">
        <v>419</v>
      </c>
      <c r="H214" s="20" t="s">
        <v>419</v>
      </c>
      <c r="I214" s="10" t="s">
        <v>397</v>
      </c>
      <c r="J214" s="11" t="s">
        <v>398</v>
      </c>
      <c r="K214" s="12" t="s">
        <v>23</v>
      </c>
      <c r="L214" s="13" t="s">
        <v>23</v>
      </c>
      <c r="M214" s="14" t="s">
        <v>23</v>
      </c>
      <c r="N214" s="20" t="s">
        <v>397</v>
      </c>
      <c r="O214" s="16" t="s">
        <v>397</v>
      </c>
      <c r="P214" s="20" t="s">
        <v>23</v>
      </c>
      <c r="Q214" s="18" t="s">
        <v>23</v>
      </c>
      <c r="R214" s="19" t="s">
        <v>419</v>
      </c>
      <c r="S214" s="20" t="s">
        <v>419</v>
      </c>
      <c r="T214" s="21">
        <f>(IF(E214=$E$2,1,0)+IF(F214=$F$2,1,0)+IF(G214=$G$2,1,0)+IF(H214=$H$2,1,0)+IF(I214=$I$2,1,0)+IF(J214=$J$2,1,0)+IF(K214=$K$2,1,0)+IF(L214=$L$2,1,0)+IF(M214=$M$2,1,0)+IF(N214=$N$2,1,0)+IF(O214=$O$2,1,0)+IF(P214=$P$2,1,0)+IF(Q214=$Q$2,1,0)+IF(R214=$R$2,1,0)+IF(S214=$S$2,1,0))/COUNTA(E214:S214)</f>
        <v>0.13333333333333333</v>
      </c>
      <c r="U214" s="21">
        <f>(IF(E214=$E$2,1,0)+IF(F214=$F$2,1,0)+IF(G214=$G$2,1,0)+IF(H214=$H$2,1,0)+IF(I214=$I$2,1,0)+IF(J214=$J$2,1,0)+IF(K214=$K$2,1,0)+IF(L214=$L$2,1,0)+IF(M214=$M$2,1,0)+IF(N214=$N$2,1,0)+IF(O214=$O$2,1,0)+IF(P214=$P$2,1,0)+IF(Q214=$Q$2,1,0)+IF(R214=$R$2,1,0)+IF(S214=$S$2,1,0))/(COUNTIF(E214:S214,"Yea")+COUNTIF(E214:S214,"Nay"))</f>
        <v>0.33333333333333331</v>
      </c>
      <c r="V214" s="21">
        <f>(IF(E214=$E$2,1,0)+IF(F214=$F$2,1,0)+IF(G214=$G$2,1,0)+IF(H214=$H$2,1,0)+IF(I214=$I$2,1,0)+IF(J214=$J$2,1,0)+IF(K214=$K$2,1,0))/(COUNTIF(E214:K214,"Yea")+COUNTIF(E214:K214,"Nay"))</f>
        <v>0.5</v>
      </c>
      <c r="W214" s="21">
        <f>(IF(L214=$L$2,1,0)+IF(M214=$M$2,1,0)+IF(N214=$N$2,1,0)+IF(O214=$O$2,1,0)+IF(P214=$P$2,1,0)+IF(Q214=$Q$2,1,0)+IF(R214=$R$2,1,0)+IF(S214=$S$2,1,0))/(COUNTIF(L214:S214,"Yea")+COUNTIF(L214:S214,"Nay"))</f>
        <v>0</v>
      </c>
    </row>
    <row r="215" spans="1:23">
      <c r="A215" s="2" t="s">
        <v>462</v>
      </c>
      <c r="B215" s="3" t="s">
        <v>409</v>
      </c>
      <c r="C215" s="4" t="s">
        <v>463</v>
      </c>
      <c r="D215" s="5" t="s">
        <v>396</v>
      </c>
      <c r="E215" s="6" t="s">
        <v>397</v>
      </c>
      <c r="F215" s="7" t="s">
        <v>397</v>
      </c>
      <c r="G215" s="8" t="s">
        <v>419</v>
      </c>
      <c r="H215" s="20" t="s">
        <v>419</v>
      </c>
      <c r="I215" s="10" t="s">
        <v>419</v>
      </c>
      <c r="J215" s="11" t="s">
        <v>397</v>
      </c>
      <c r="K215" s="12" t="s">
        <v>419</v>
      </c>
      <c r="L215" s="13" t="s">
        <v>397</v>
      </c>
      <c r="M215" s="14" t="s">
        <v>397</v>
      </c>
      <c r="N215" s="15" t="s">
        <v>419</v>
      </c>
      <c r="O215" s="16" t="s">
        <v>397</v>
      </c>
      <c r="P215" s="20" t="s">
        <v>419</v>
      </c>
      <c r="Q215" s="18" t="s">
        <v>23</v>
      </c>
      <c r="R215" s="20" t="s">
        <v>419</v>
      </c>
      <c r="S215" s="20" t="s">
        <v>419</v>
      </c>
      <c r="T215" s="21">
        <f>(IF(E215=$E$2,1,0)+IF(F215=$F$2,1,0)+IF(G215=$G$2,1,0)+IF(H215=$H$2,1,0)+IF(I215=$I$2,1,0)+IF(J215=$J$2,1,0)+IF(K215=$K$2,1,0)+IF(L215=$L$2,1,0)+IF(M215=$M$2,1,0)+IF(N215=$N$2,1,0)+IF(O215=$O$2,1,0)+IF(P215=$P$2,1,0)+IF(Q215=$Q$2,1,0)+IF(R215=$R$2,1,0)+IF(S215=$S$2,1,0))/COUNTA(E215:S215)</f>
        <v>0.13333333333333333</v>
      </c>
      <c r="U215" s="21">
        <f>(IF(E215=$E$2,1,0)+IF(F215=$F$2,1,0)+IF(G215=$G$2,1,0)+IF(H215=$H$2,1,0)+IF(I215=$I$2,1,0)+IF(J215=$J$2,1,0)+IF(K215=$K$2,1,0)+IF(L215=$L$2,1,0)+IF(M215=$M$2,1,0)+IF(N215=$N$2,1,0)+IF(O215=$O$2,1,0)+IF(P215=$P$2,1,0)+IF(Q215=$Q$2,1,0)+IF(R215=$R$2,1,0)+IF(S215=$S$2,1,0))/(COUNTIF(E215:S215,"Yea")+COUNTIF(E215:S215,"Nay"))</f>
        <v>0.33333333333333331</v>
      </c>
      <c r="V215" s="21">
        <f>(IF(E215=$E$2,1,0)+IF(F215=$F$2,1,0)+IF(G215=$G$2,1,0)+IF(H215=$H$2,1,0)+IF(I215=$I$2,1,0)+IF(J215=$J$2,1,0)+IF(K215=$K$2,1,0))/(COUNTIF(E215:K215,"Yea")+COUNTIF(E215:K215,"Nay"))</f>
        <v>0.66666666666666663</v>
      </c>
      <c r="W215" s="21">
        <f>(IF(L215=$L$2,1,0)+IF(M215=$M$2,1,0)+IF(N215=$N$2,1,0)+IF(O215=$O$2,1,0)+IF(P215=$P$2,1,0)+IF(Q215=$Q$2,1,0)+IF(R215=$R$2,1,0)+IF(S215=$S$2,1,0))/(COUNTIF(L215:S215,"Yea")+COUNTIF(L215:S215,"Nay"))</f>
        <v>0</v>
      </c>
    </row>
    <row r="216" spans="1:23">
      <c r="A216" s="2" t="s">
        <v>480</v>
      </c>
      <c r="B216" s="3" t="s">
        <v>426</v>
      </c>
      <c r="C216" s="4" t="s">
        <v>413</v>
      </c>
      <c r="D216" s="5" t="s">
        <v>396</v>
      </c>
      <c r="E216" s="6" t="s">
        <v>397</v>
      </c>
      <c r="F216" s="7" t="s">
        <v>397</v>
      </c>
      <c r="G216" s="8" t="s">
        <v>398</v>
      </c>
      <c r="H216" s="9" t="s">
        <v>398</v>
      </c>
      <c r="I216" s="10" t="s">
        <v>398</v>
      </c>
      <c r="J216" s="11" t="s">
        <v>397</v>
      </c>
      <c r="K216" s="12" t="s">
        <v>398</v>
      </c>
      <c r="L216" s="20" t="s">
        <v>397</v>
      </c>
      <c r="M216" s="20" t="s">
        <v>397</v>
      </c>
      <c r="N216" s="20" t="s">
        <v>397</v>
      </c>
      <c r="O216" s="16" t="s">
        <v>398</v>
      </c>
      <c r="P216" s="17" t="s">
        <v>397</v>
      </c>
      <c r="Q216" s="18" t="s">
        <v>397</v>
      </c>
      <c r="R216" s="19" t="s">
        <v>398</v>
      </c>
      <c r="S216" s="20" t="s">
        <v>397</v>
      </c>
      <c r="T216" s="21">
        <f>(IF(E216=$E$2,1,0)+IF(F216=$F$2,1,0)+IF(G216=$G$2,1,0)+IF(H216=$H$2,1,0)+IF(I216=$I$2,1,0)+IF(J216=$J$2,1,0)+IF(K216=$K$2,1,0)+IF(L216=$L$2,1,0)+IF(M216=$M$2,1,0)+IF(N216=$N$2,1,0)+IF(O216=$O$2,1,0)+IF(P216=$P$2,1,0)+IF(Q216=$Q$2,1,0)+IF(R216=$R$2,1,0)+IF(S216=$S$2,1,0))/COUNTA(E216:S216)</f>
        <v>0.33333333333333331</v>
      </c>
      <c r="U216" s="21">
        <f>(IF(E216=$E$2,1,0)+IF(F216=$F$2,1,0)+IF(G216=$G$2,1,0)+IF(H216=$H$2,1,0)+IF(I216=$I$2,1,0)+IF(J216=$J$2,1,0)+IF(K216=$K$2,1,0)+IF(L216=$L$2,1,0)+IF(M216=$M$2,1,0)+IF(N216=$N$2,1,0)+IF(O216=$O$2,1,0)+IF(P216=$P$2,1,0)+IF(Q216=$Q$2,1,0)+IF(R216=$R$2,1,0)+IF(S216=$S$2,1,0))/(COUNTIF(E216:S216,"Yea")+COUNTIF(E216:S216,"Nay"))</f>
        <v>0.33333333333333331</v>
      </c>
      <c r="V216" s="21">
        <f>(IF(E216=$E$2,1,0)+IF(F216=$F$2,1,0)+IF(G216=$G$2,1,0)+IF(H216=$H$2,1,0)+IF(I216=$I$2,1,0)+IF(J216=$J$2,1,0)+IF(K216=$K$2,1,0))/(COUNTIF(E216:K216,"Yea")+COUNTIF(E216:K216,"Nay"))</f>
        <v>0.42857142857142855</v>
      </c>
      <c r="W216" s="21">
        <f>(IF(L216=$L$2,1,0)+IF(M216=$M$2,1,0)+IF(N216=$N$2,1,0)+IF(O216=$O$2,1,0)+IF(P216=$P$2,1,0)+IF(Q216=$Q$2,1,0)+IF(R216=$R$2,1,0)+IF(S216=$S$2,1,0))/(COUNTIF(L216:S216,"Yea")+COUNTIF(L216:S216,"Nay"))</f>
        <v>0.25</v>
      </c>
    </row>
    <row r="217" spans="1:23">
      <c r="A217" s="2" t="s">
        <v>346</v>
      </c>
      <c r="B217" s="3" t="s">
        <v>394</v>
      </c>
      <c r="C217" s="4" t="s">
        <v>313</v>
      </c>
      <c r="D217" s="5" t="s">
        <v>405</v>
      </c>
      <c r="E217" s="6" t="s">
        <v>398</v>
      </c>
      <c r="F217" s="7" t="s">
        <v>419</v>
      </c>
      <c r="G217" s="8" t="s">
        <v>419</v>
      </c>
      <c r="H217" s="20" t="s">
        <v>419</v>
      </c>
      <c r="I217" s="20" t="s">
        <v>397</v>
      </c>
      <c r="J217" s="11" t="s">
        <v>397</v>
      </c>
      <c r="K217" s="12" t="s">
        <v>419</v>
      </c>
      <c r="L217" s="13" t="s">
        <v>397</v>
      </c>
      <c r="M217" s="14" t="s">
        <v>397</v>
      </c>
      <c r="N217" s="20" t="s">
        <v>397</v>
      </c>
      <c r="O217" s="16" t="s">
        <v>23</v>
      </c>
      <c r="P217" s="17" t="s">
        <v>419</v>
      </c>
      <c r="Q217" s="20" t="s">
        <v>419</v>
      </c>
      <c r="R217" s="20" t="s">
        <v>419</v>
      </c>
      <c r="S217" s="20" t="s">
        <v>419</v>
      </c>
      <c r="T217" s="21">
        <f>(IF(E217=$E$2,1,0)+IF(F217=$F$2,1,0)+IF(G217=$G$2,1,0)+IF(H217=$H$2,1,0)+IF(I217=$I$2,1,0)+IF(J217=$J$2,1,0)+IF(K217=$K$2,1,0)+IF(L217=$L$2,1,0)+IF(M217=$M$2,1,0)+IF(N217=$N$2,1,0)+IF(O217=$O$2,1,0)+IF(P217=$P$2,1,0)+IF(Q217=$Q$2,1,0)+IF(R217=$R$2,1,0)+IF(S217=$S$2,1,0))/COUNTA(E217:S217)</f>
        <v>0.13333333333333333</v>
      </c>
      <c r="U217" s="21">
        <f>(IF(E217=$E$2,1,0)+IF(F217=$F$2,1,0)+IF(G217=$G$2,1,0)+IF(H217=$H$2,1,0)+IF(I217=$I$2,1,0)+IF(J217=$J$2,1,0)+IF(K217=$K$2,1,0)+IF(L217=$L$2,1,0)+IF(M217=$M$2,1,0)+IF(N217=$N$2,1,0)+IF(O217=$O$2,1,0)+IF(P217=$P$2,1,0)+IF(Q217=$Q$2,1,0)+IF(R217=$R$2,1,0)+IF(S217=$S$2,1,0))/(COUNTIF(E217:S217,"Yea")+COUNTIF(E217:S217,"Nay"))</f>
        <v>0.33333333333333331</v>
      </c>
      <c r="V217" s="21">
        <f>(IF(E217=$E$2,1,0)+IF(F217=$F$2,1,0)+IF(G217=$G$2,1,0)+IF(H217=$H$2,1,0)+IF(I217=$I$2,1,0)+IF(J217=$J$2,1,0)+IF(K217=$K$2,1,0))/(COUNTIF(E217:K217,"Yea")+COUNTIF(E217:K217,"Nay"))</f>
        <v>0.66666666666666663</v>
      </c>
      <c r="W217" s="21">
        <f>(IF(L217=$L$2,1,0)+IF(M217=$M$2,1,0)+IF(N217=$N$2,1,0)+IF(O217=$O$2,1,0)+IF(P217=$P$2,1,0)+IF(Q217=$Q$2,1,0)+IF(R217=$R$2,1,0)+IF(S217=$S$2,1,0))/(COUNTIF(L217:S217,"Yea")+COUNTIF(L217:S217,"Nay"))</f>
        <v>0</v>
      </c>
    </row>
    <row r="218" spans="1:23">
      <c r="A218" s="2" t="s">
        <v>351</v>
      </c>
      <c r="B218" s="3" t="s">
        <v>412</v>
      </c>
      <c r="C218" s="4" t="s">
        <v>303</v>
      </c>
      <c r="D218" s="5" t="s">
        <v>405</v>
      </c>
      <c r="E218" s="6" t="s">
        <v>397</v>
      </c>
      <c r="F218" s="7" t="s">
        <v>398</v>
      </c>
      <c r="G218" s="8" t="s">
        <v>397</v>
      </c>
      <c r="H218" s="9" t="s">
        <v>397</v>
      </c>
      <c r="I218" s="10" t="s">
        <v>397</v>
      </c>
      <c r="J218" s="11" t="s">
        <v>397</v>
      </c>
      <c r="K218" s="12" t="s">
        <v>397</v>
      </c>
      <c r="L218" s="13" t="s">
        <v>397</v>
      </c>
      <c r="M218" s="14" t="s">
        <v>397</v>
      </c>
      <c r="N218" s="15" t="s">
        <v>397</v>
      </c>
      <c r="O218" s="16" t="s">
        <v>398</v>
      </c>
      <c r="P218" s="17" t="s">
        <v>397</v>
      </c>
      <c r="Q218" s="18" t="s">
        <v>397</v>
      </c>
      <c r="R218" s="19" t="s">
        <v>397</v>
      </c>
      <c r="S218" s="20" t="s">
        <v>397</v>
      </c>
      <c r="T218" s="21">
        <f>(IF(E218=$E$2,1,0)+IF(F218=$F$2,1,0)+IF(G218=$G$2,1,0)+IF(H218=$H$2,1,0)+IF(I218=$I$2,1,0)+IF(J218=$J$2,1,0)+IF(K218=$K$2,1,0)+IF(L218=$L$2,1,0)+IF(M218=$M$2,1,0)+IF(N218=$N$2,1,0)+IF(O218=$O$2,1,0)+IF(P218=$P$2,1,0)+IF(Q218=$Q$2,1,0)+IF(R218=$R$2,1,0)+IF(S218=$S$2,1,0))/COUNTA(E218:S218)</f>
        <v>0.33333333333333331</v>
      </c>
      <c r="U218" s="21">
        <f>(IF(E218=$E$2,1,0)+IF(F218=$F$2,1,0)+IF(G218=$G$2,1,0)+IF(H218=$H$2,1,0)+IF(I218=$I$2,1,0)+IF(J218=$J$2,1,0)+IF(K218=$K$2,1,0)+IF(L218=$L$2,1,0)+IF(M218=$M$2,1,0)+IF(N218=$N$2,1,0)+IF(O218=$O$2,1,0)+IF(P218=$P$2,1,0)+IF(Q218=$Q$2,1,0)+IF(R218=$R$2,1,0)+IF(S218=$S$2,1,0))/(COUNTIF(E218:S218,"Yea")+COUNTIF(E218:S218,"Nay"))</f>
        <v>0.33333333333333331</v>
      </c>
      <c r="V218" s="21">
        <f>(IF(E218=$E$2,1,0)+IF(F218=$F$2,1,0)+IF(G218=$G$2,1,0)+IF(H218=$H$2,1,0)+IF(I218=$I$2,1,0)+IF(J218=$J$2,1,0)+IF(K218=$K$2,1,0))/(COUNTIF(E218:K218,"Yea")+COUNTIF(E218:K218,"Nay"))</f>
        <v>0.5714285714285714</v>
      </c>
      <c r="W218" s="21">
        <f>(IF(L218=$L$2,1,0)+IF(M218=$M$2,1,0)+IF(N218=$N$2,1,0)+IF(O218=$O$2,1,0)+IF(P218=$P$2,1,0)+IF(Q218=$Q$2,1,0)+IF(R218=$R$2,1,0)+IF(S218=$S$2,1,0))/(COUNTIF(L218:S218,"Yea")+COUNTIF(L218:S218,"Nay"))</f>
        <v>0.125</v>
      </c>
    </row>
    <row r="219" spans="1:23">
      <c r="A219" s="2" t="s">
        <v>354</v>
      </c>
      <c r="B219" s="3" t="s">
        <v>412</v>
      </c>
      <c r="C219" s="4" t="s">
        <v>456</v>
      </c>
      <c r="D219" s="5" t="s">
        <v>405</v>
      </c>
      <c r="E219" s="6" t="s">
        <v>419</v>
      </c>
      <c r="F219" s="7" t="s">
        <v>397</v>
      </c>
      <c r="G219" s="8" t="s">
        <v>397</v>
      </c>
      <c r="H219" s="9" t="s">
        <v>398</v>
      </c>
      <c r="I219" s="10" t="s">
        <v>398</v>
      </c>
      <c r="J219" s="11" t="s">
        <v>397</v>
      </c>
      <c r="K219" s="20" t="s">
        <v>419</v>
      </c>
      <c r="L219" s="20" t="s">
        <v>397</v>
      </c>
      <c r="M219" s="14" t="s">
        <v>397</v>
      </c>
      <c r="N219" s="20" t="s">
        <v>397</v>
      </c>
      <c r="O219" s="20" t="s">
        <v>419</v>
      </c>
      <c r="P219" s="17" t="s">
        <v>397</v>
      </c>
      <c r="Q219" s="18" t="s">
        <v>397</v>
      </c>
      <c r="R219" s="19" t="s">
        <v>397</v>
      </c>
      <c r="S219" s="20" t="s">
        <v>397</v>
      </c>
      <c r="T219" s="21">
        <f>(IF(E219=$E$2,1,0)+IF(F219=$F$2,1,0)+IF(G219=$G$2,1,0)+IF(H219=$H$2,1,0)+IF(I219=$I$2,1,0)+IF(J219=$J$2,1,0)+IF(K219=$K$2,1,0)+IF(L219=$L$2,1,0)+IF(M219=$M$2,1,0)+IF(N219=$N$2,1,0)+IF(O219=$O$2,1,0)+IF(P219=$P$2,1,0)+IF(Q219=$Q$2,1,0)+IF(R219=$R$2,1,0)+IF(S219=$S$2,1,0))/COUNTA(E219:S219)</f>
        <v>0.26666666666666666</v>
      </c>
      <c r="U219" s="21">
        <f>(IF(E219=$E$2,1,0)+IF(F219=$F$2,1,0)+IF(G219=$G$2,1,0)+IF(H219=$H$2,1,0)+IF(I219=$I$2,1,0)+IF(J219=$J$2,1,0)+IF(K219=$K$2,1,0)+IF(L219=$L$2,1,0)+IF(M219=$M$2,1,0)+IF(N219=$N$2,1,0)+IF(O219=$O$2,1,0)+IF(P219=$P$2,1,0)+IF(Q219=$Q$2,1,0)+IF(R219=$R$2,1,0)+IF(S219=$S$2,1,0))/(COUNTIF(E219:S219,"Yea")+COUNTIF(E219:S219,"Nay"))</f>
        <v>0.33333333333333331</v>
      </c>
      <c r="V219" s="21">
        <f>(IF(E219=$E$2,1,0)+IF(F219=$F$2,1,0)+IF(G219=$G$2,1,0)+IF(H219=$H$2,1,0)+IF(I219=$I$2,1,0)+IF(J219=$J$2,1,0)+IF(K219=$K$2,1,0))/(COUNTIF(E219:K219,"Yea")+COUNTIF(E219:K219,"Nay"))</f>
        <v>0.8</v>
      </c>
      <c r="W219" s="21">
        <f>(IF(L219=$L$2,1,0)+IF(M219=$M$2,1,0)+IF(N219=$N$2,1,0)+IF(O219=$O$2,1,0)+IF(P219=$P$2,1,0)+IF(Q219=$Q$2,1,0)+IF(R219=$R$2,1,0)+IF(S219=$S$2,1,0))/(COUNTIF(L219:S219,"Yea")+COUNTIF(L219:S219,"Nay"))</f>
        <v>0</v>
      </c>
    </row>
    <row r="220" spans="1:23">
      <c r="A220" s="2" t="s">
        <v>365</v>
      </c>
      <c r="B220" s="3" t="s">
        <v>403</v>
      </c>
      <c r="C220" s="4" t="s">
        <v>431</v>
      </c>
      <c r="D220" s="5" t="s">
        <v>405</v>
      </c>
      <c r="E220" s="6" t="s">
        <v>397</v>
      </c>
      <c r="F220" s="7" t="s">
        <v>419</v>
      </c>
      <c r="G220" s="8" t="s">
        <v>397</v>
      </c>
      <c r="H220" s="9" t="s">
        <v>397</v>
      </c>
      <c r="I220" s="10" t="s">
        <v>397</v>
      </c>
      <c r="J220" s="11" t="s">
        <v>397</v>
      </c>
      <c r="K220" s="12" t="s">
        <v>23</v>
      </c>
      <c r="L220" s="13" t="s">
        <v>419</v>
      </c>
      <c r="M220" s="14" t="s">
        <v>397</v>
      </c>
      <c r="N220" s="15" t="s">
        <v>419</v>
      </c>
      <c r="O220" s="20" t="s">
        <v>419</v>
      </c>
      <c r="P220" s="17" t="s">
        <v>397</v>
      </c>
      <c r="Q220" s="18" t="s">
        <v>419</v>
      </c>
      <c r="R220" s="19" t="s">
        <v>397</v>
      </c>
      <c r="S220" s="20" t="s">
        <v>397</v>
      </c>
      <c r="T220" s="21">
        <f>(IF(E220=$E$2,1,0)+IF(F220=$F$2,1,0)+IF(G220=$G$2,1,0)+IF(H220=$H$2,1,0)+IF(I220=$I$2,1,0)+IF(J220=$J$2,1,0)+IF(K220=$K$2,1,0)+IF(L220=$L$2,1,0)+IF(M220=$M$2,1,0)+IF(N220=$N$2,1,0)+IF(O220=$O$2,1,0)+IF(P220=$P$2,1,0)+IF(Q220=$Q$2,1,0)+IF(R220=$R$2,1,0)+IF(S220=$S$2,1,0))/COUNTA(E220:S220)</f>
        <v>0.2</v>
      </c>
      <c r="U220" s="21">
        <f>(IF(E220=$E$2,1,0)+IF(F220=$F$2,1,0)+IF(G220=$G$2,1,0)+IF(H220=$H$2,1,0)+IF(I220=$I$2,1,0)+IF(J220=$J$2,1,0)+IF(K220=$K$2,1,0)+IF(L220=$L$2,1,0)+IF(M220=$M$2,1,0)+IF(N220=$N$2,1,0)+IF(O220=$O$2,1,0)+IF(P220=$P$2,1,0)+IF(Q220=$Q$2,1,0)+IF(R220=$R$2,1,0)+IF(S220=$S$2,1,0))/(COUNTIF(E220:S220,"Yea")+COUNTIF(E220:S220,"Nay"))</f>
        <v>0.33333333333333331</v>
      </c>
      <c r="V220" s="21">
        <f>(IF(E220=$E$2,1,0)+IF(F220=$F$2,1,0)+IF(G220=$G$2,1,0)+IF(H220=$H$2,1,0)+IF(I220=$I$2,1,0)+IF(J220=$J$2,1,0)+IF(K220=$K$2,1,0))/(COUNTIF(E220:K220,"Yea")+COUNTIF(E220:K220,"Nay"))</f>
        <v>0.6</v>
      </c>
      <c r="W220" s="21">
        <f>(IF(L220=$L$2,1,0)+IF(M220=$M$2,1,0)+IF(N220=$N$2,1,0)+IF(O220=$O$2,1,0)+IF(P220=$P$2,1,0)+IF(Q220=$Q$2,1,0)+IF(R220=$R$2,1,0)+IF(S220=$S$2,1,0))/(COUNTIF(L220:S220,"Yea")+COUNTIF(L220:S220,"Nay"))</f>
        <v>0</v>
      </c>
    </row>
    <row r="221" spans="1:23">
      <c r="A221" s="2" t="s">
        <v>142</v>
      </c>
      <c r="B221" s="3" t="s">
        <v>403</v>
      </c>
      <c r="C221" s="4" t="s">
        <v>473</v>
      </c>
      <c r="D221" s="5" t="s">
        <v>405</v>
      </c>
      <c r="E221" s="6" t="s">
        <v>397</v>
      </c>
      <c r="F221" s="7" t="s">
        <v>398</v>
      </c>
      <c r="G221" s="20" t="s">
        <v>397</v>
      </c>
      <c r="H221" s="20" t="s">
        <v>397</v>
      </c>
      <c r="I221" s="20" t="s">
        <v>23</v>
      </c>
      <c r="J221" s="20" t="s">
        <v>397</v>
      </c>
      <c r="K221" s="20" t="s">
        <v>397</v>
      </c>
      <c r="L221" s="13" t="s">
        <v>23</v>
      </c>
      <c r="M221" s="14" t="s">
        <v>419</v>
      </c>
      <c r="N221" s="15" t="s">
        <v>397</v>
      </c>
      <c r="O221" s="16" t="s">
        <v>397</v>
      </c>
      <c r="P221" s="17" t="s">
        <v>397</v>
      </c>
      <c r="Q221" s="18" t="s">
        <v>397</v>
      </c>
      <c r="R221" s="20" t="s">
        <v>397</v>
      </c>
      <c r="S221" s="20" t="s">
        <v>397</v>
      </c>
      <c r="T221" s="21">
        <f>(IF(E221=$E$2,1,0)+IF(F221=$F$2,1,0)+IF(G221=$G$2,1,0)+IF(H221=$H$2,1,0)+IF(I221=$I$2,1,0)+IF(J221=$J$2,1,0)+IF(K221=$K$2,1,0)+IF(L221=$L$2,1,0)+IF(M221=$M$2,1,0)+IF(N221=$N$2,1,0)+IF(O221=$O$2,1,0)+IF(P221=$P$2,1,0)+IF(Q221=$Q$2,1,0)+IF(R221=$R$2,1,0)+IF(S221=$S$2,1,0))/COUNTA(E221:S221)</f>
        <v>0.26666666666666666</v>
      </c>
      <c r="U221" s="21">
        <f>(IF(E221=$E$2,1,0)+IF(F221=$F$2,1,0)+IF(G221=$G$2,1,0)+IF(H221=$H$2,1,0)+IF(I221=$I$2,1,0)+IF(J221=$J$2,1,0)+IF(K221=$K$2,1,0)+IF(L221=$L$2,1,0)+IF(M221=$M$2,1,0)+IF(N221=$N$2,1,0)+IF(O221=$O$2,1,0)+IF(P221=$P$2,1,0)+IF(Q221=$Q$2,1,0)+IF(R221=$R$2,1,0)+IF(S221=$S$2,1,0))/(COUNTIF(E221:S221,"Yea")+COUNTIF(E221:S221,"Nay"))</f>
        <v>0.33333333333333331</v>
      </c>
      <c r="V221" s="21">
        <f>(IF(E221=$E$2,1,0)+IF(F221=$F$2,1,0)+IF(G221=$G$2,1,0)+IF(H221=$H$2,1,0)+IF(I221=$I$2,1,0)+IF(J221=$J$2,1,0)+IF(K221=$K$2,1,0))/(COUNTIF(E221:K221,"Yea")+COUNTIF(E221:K221,"Nay"))</f>
        <v>0.66666666666666663</v>
      </c>
      <c r="W221" s="21">
        <f>(IF(L221=$L$2,1,0)+IF(M221=$M$2,1,0)+IF(N221=$N$2,1,0)+IF(O221=$O$2,1,0)+IF(P221=$P$2,1,0)+IF(Q221=$Q$2,1,0)+IF(R221=$R$2,1,0)+IF(S221=$S$2,1,0))/(COUNTIF(L221:S221,"Yea")+COUNTIF(L221:S221,"Nay"))</f>
        <v>0</v>
      </c>
    </row>
    <row r="222" spans="1:23">
      <c r="A222" s="2" t="s">
        <v>153</v>
      </c>
      <c r="B222" s="3" t="s">
        <v>400</v>
      </c>
      <c r="C222" s="4" t="s">
        <v>468</v>
      </c>
      <c r="D222" s="5" t="s">
        <v>396</v>
      </c>
      <c r="E222" s="6" t="s">
        <v>398</v>
      </c>
      <c r="F222" s="7" t="s">
        <v>397</v>
      </c>
      <c r="G222" s="8" t="s">
        <v>419</v>
      </c>
      <c r="H222" s="9" t="s">
        <v>419</v>
      </c>
      <c r="I222" s="10" t="s">
        <v>397</v>
      </c>
      <c r="J222" s="11" t="s">
        <v>397</v>
      </c>
      <c r="K222" s="12" t="s">
        <v>23</v>
      </c>
      <c r="L222" s="13" t="s">
        <v>397</v>
      </c>
      <c r="M222" s="14" t="s">
        <v>419</v>
      </c>
      <c r="N222" s="15" t="s">
        <v>397</v>
      </c>
      <c r="O222" s="16" t="s">
        <v>397</v>
      </c>
      <c r="P222" s="17" t="s">
        <v>397</v>
      </c>
      <c r="Q222" s="18" t="s">
        <v>397</v>
      </c>
      <c r="R222" s="19" t="s">
        <v>419</v>
      </c>
      <c r="S222" s="20" t="s">
        <v>419</v>
      </c>
      <c r="T222" s="21">
        <f>(IF(E222=$E$2,1,0)+IF(F222=$F$2,1,0)+IF(G222=$G$2,1,0)+IF(H222=$H$2,1,0)+IF(I222=$I$2,1,0)+IF(J222=$J$2,1,0)+IF(K222=$K$2,1,0)+IF(L222=$L$2,1,0)+IF(M222=$M$2,1,0)+IF(N222=$N$2,1,0)+IF(O222=$O$2,1,0)+IF(P222=$P$2,1,0)+IF(Q222=$Q$2,1,0)+IF(R222=$R$2,1,0)+IF(S222=$S$2,1,0))/COUNTA(E222:S222)</f>
        <v>0.2</v>
      </c>
      <c r="U222" s="21">
        <f>(IF(E222=$E$2,1,0)+IF(F222=$F$2,1,0)+IF(G222=$G$2,1,0)+IF(H222=$H$2,1,0)+IF(I222=$I$2,1,0)+IF(J222=$J$2,1,0)+IF(K222=$K$2,1,0)+IF(L222=$L$2,1,0)+IF(M222=$M$2,1,0)+IF(N222=$N$2,1,0)+IF(O222=$O$2,1,0)+IF(P222=$P$2,1,0)+IF(Q222=$Q$2,1,0)+IF(R222=$R$2,1,0)+IF(S222=$S$2,1,0))/(COUNTIF(E222:S222,"Yea")+COUNTIF(E222:S222,"Nay"))</f>
        <v>0.33333333333333331</v>
      </c>
      <c r="V222" s="21">
        <f>(IF(E222=$E$2,1,0)+IF(F222=$F$2,1,0)+IF(G222=$G$2,1,0)+IF(H222=$H$2,1,0)+IF(I222=$I$2,1,0)+IF(J222=$J$2,1,0)+IF(K222=$K$2,1,0))/(COUNTIF(E222:K222,"Yea")+COUNTIF(E222:K222,"Nay"))</f>
        <v>0.75</v>
      </c>
      <c r="W222" s="21">
        <f>(IF(L222=$L$2,1,0)+IF(M222=$M$2,1,0)+IF(N222=$N$2,1,0)+IF(O222=$O$2,1,0)+IF(P222=$P$2,1,0)+IF(Q222=$Q$2,1,0)+IF(R222=$R$2,1,0)+IF(S222=$S$2,1,0))/(COUNTIF(L222:S222,"Yea")+COUNTIF(L222:S222,"Nay"))</f>
        <v>0</v>
      </c>
    </row>
    <row r="223" spans="1:23">
      <c r="A223" s="2" t="s">
        <v>160</v>
      </c>
      <c r="B223" s="3" t="s">
        <v>409</v>
      </c>
      <c r="C223" s="4" t="s">
        <v>299</v>
      </c>
      <c r="D223" s="5" t="s">
        <v>405</v>
      </c>
      <c r="E223" s="6" t="s">
        <v>397</v>
      </c>
      <c r="F223" s="7" t="s">
        <v>398</v>
      </c>
      <c r="G223" s="8" t="s">
        <v>397</v>
      </c>
      <c r="H223" s="9" t="s">
        <v>419</v>
      </c>
      <c r="I223" s="10" t="s">
        <v>397</v>
      </c>
      <c r="J223" s="11" t="s">
        <v>397</v>
      </c>
      <c r="K223" s="12" t="s">
        <v>419</v>
      </c>
      <c r="L223" s="13" t="s">
        <v>397</v>
      </c>
      <c r="M223" s="14" t="s">
        <v>397</v>
      </c>
      <c r="N223" s="15" t="s">
        <v>23</v>
      </c>
      <c r="O223" s="16" t="s">
        <v>398</v>
      </c>
      <c r="P223" s="17" t="s">
        <v>23</v>
      </c>
      <c r="Q223" s="18" t="s">
        <v>419</v>
      </c>
      <c r="R223" s="19" t="s">
        <v>397</v>
      </c>
      <c r="S223" s="20" t="s">
        <v>419</v>
      </c>
      <c r="T223" s="21">
        <f>(IF(E223=$E$2,1,0)+IF(F223=$F$2,1,0)+IF(G223=$G$2,1,0)+IF(H223=$H$2,1,0)+IF(I223=$I$2,1,0)+IF(J223=$J$2,1,0)+IF(K223=$K$2,1,0)+IF(L223=$L$2,1,0)+IF(M223=$M$2,1,0)+IF(N223=$N$2,1,0)+IF(O223=$O$2,1,0)+IF(P223=$P$2,1,0)+IF(Q223=$Q$2,1,0)+IF(R223=$R$2,1,0)+IF(S223=$S$2,1,0))/COUNTA(E223:S223)</f>
        <v>0.2</v>
      </c>
      <c r="U223" s="21">
        <f>(IF(E223=$E$2,1,0)+IF(F223=$F$2,1,0)+IF(G223=$G$2,1,0)+IF(H223=$H$2,1,0)+IF(I223=$I$2,1,0)+IF(J223=$J$2,1,0)+IF(K223=$K$2,1,0)+IF(L223=$L$2,1,0)+IF(M223=$M$2,1,0)+IF(N223=$N$2,1,0)+IF(O223=$O$2,1,0)+IF(P223=$P$2,1,0)+IF(Q223=$Q$2,1,0)+IF(R223=$R$2,1,0)+IF(S223=$S$2,1,0))/(COUNTIF(E223:S223,"Yea")+COUNTIF(E223:S223,"Nay"))</f>
        <v>0.33333333333333331</v>
      </c>
      <c r="V223" s="21">
        <f>(IF(E223=$E$2,1,0)+IF(F223=$F$2,1,0)+IF(G223=$G$2,1,0)+IF(H223=$H$2,1,0)+IF(I223=$I$2,1,0)+IF(J223=$J$2,1,0)+IF(K223=$K$2,1,0))/(COUNTIF(E223:K223,"Yea")+COUNTIF(E223:K223,"Nay"))</f>
        <v>0.4</v>
      </c>
      <c r="W223" s="21">
        <f>(IF(L223=$L$2,1,0)+IF(M223=$M$2,1,0)+IF(N223=$N$2,1,0)+IF(O223=$O$2,1,0)+IF(P223=$P$2,1,0)+IF(Q223=$Q$2,1,0)+IF(R223=$R$2,1,0)+IF(S223=$S$2,1,0))/(COUNTIF(L223:S223,"Yea")+COUNTIF(L223:S223,"Nay"))</f>
        <v>0.25</v>
      </c>
    </row>
    <row r="224" spans="1:23">
      <c r="A224" s="2" t="s">
        <v>161</v>
      </c>
      <c r="B224" s="3" t="s">
        <v>409</v>
      </c>
      <c r="C224" s="4" t="s">
        <v>299</v>
      </c>
      <c r="D224" s="5" t="s">
        <v>405</v>
      </c>
      <c r="E224" s="6" t="s">
        <v>397</v>
      </c>
      <c r="F224" s="7" t="s">
        <v>398</v>
      </c>
      <c r="G224" s="8" t="s">
        <v>397</v>
      </c>
      <c r="H224" s="20" t="s">
        <v>419</v>
      </c>
      <c r="I224" s="10" t="s">
        <v>397</v>
      </c>
      <c r="J224" s="11" t="s">
        <v>397</v>
      </c>
      <c r="K224" s="20" t="s">
        <v>419</v>
      </c>
      <c r="L224" s="20" t="s">
        <v>397</v>
      </c>
      <c r="M224" s="20" t="s">
        <v>397</v>
      </c>
      <c r="N224" s="15" t="s">
        <v>397</v>
      </c>
      <c r="O224" s="16" t="s">
        <v>398</v>
      </c>
      <c r="P224" s="20" t="s">
        <v>23</v>
      </c>
      <c r="Q224" s="20" t="s">
        <v>419</v>
      </c>
      <c r="R224" s="20" t="s">
        <v>23</v>
      </c>
      <c r="S224" s="20" t="s">
        <v>419</v>
      </c>
      <c r="T224" s="21">
        <f>(IF(E224=$E$2,1,0)+IF(F224=$F$2,1,0)+IF(G224=$G$2,1,0)+IF(H224=$H$2,1,0)+IF(I224=$I$2,1,0)+IF(J224=$J$2,1,0)+IF(K224=$K$2,1,0)+IF(L224=$L$2,1,0)+IF(M224=$M$2,1,0)+IF(N224=$N$2,1,0)+IF(O224=$O$2,1,0)+IF(P224=$P$2,1,0)+IF(Q224=$Q$2,1,0)+IF(R224=$R$2,1,0)+IF(S224=$S$2,1,0))/COUNTA(E224:S224)</f>
        <v>0.2</v>
      </c>
      <c r="U224" s="21">
        <f>(IF(E224=$E$2,1,0)+IF(F224=$F$2,1,0)+IF(G224=$G$2,1,0)+IF(H224=$H$2,1,0)+IF(I224=$I$2,1,0)+IF(J224=$J$2,1,0)+IF(K224=$K$2,1,0)+IF(L224=$L$2,1,0)+IF(M224=$M$2,1,0)+IF(N224=$N$2,1,0)+IF(O224=$O$2,1,0)+IF(P224=$P$2,1,0)+IF(Q224=$Q$2,1,0)+IF(R224=$R$2,1,0)+IF(S224=$S$2,1,0))/(COUNTIF(E224:S224,"Yea")+COUNTIF(E224:S224,"Nay"))</f>
        <v>0.33333333333333331</v>
      </c>
      <c r="V224" s="21">
        <f>(IF(E224=$E$2,1,0)+IF(F224=$F$2,1,0)+IF(G224=$G$2,1,0)+IF(H224=$H$2,1,0)+IF(I224=$I$2,1,0)+IF(J224=$J$2,1,0)+IF(K224=$K$2,1,0))/(COUNTIF(E224:K224,"Yea")+COUNTIF(E224:K224,"Nay"))</f>
        <v>0.4</v>
      </c>
      <c r="W224" s="21">
        <f>(IF(L224=$L$2,1,0)+IF(M224=$M$2,1,0)+IF(N224=$N$2,1,0)+IF(O224=$O$2,1,0)+IF(P224=$P$2,1,0)+IF(Q224=$Q$2,1,0)+IF(R224=$R$2,1,0)+IF(S224=$S$2,1,0))/(COUNTIF(L224:S224,"Yea")+COUNTIF(L224:S224,"Nay"))</f>
        <v>0.25</v>
      </c>
    </row>
    <row r="225" spans="1:23">
      <c r="A225" s="2" t="s">
        <v>79</v>
      </c>
      <c r="B225" s="3" t="s">
        <v>400</v>
      </c>
      <c r="C225" s="4" t="s">
        <v>401</v>
      </c>
      <c r="D225" s="5" t="s">
        <v>396</v>
      </c>
      <c r="E225" s="6" t="s">
        <v>398</v>
      </c>
      <c r="F225" s="7" t="s">
        <v>397</v>
      </c>
      <c r="G225" s="8" t="s">
        <v>398</v>
      </c>
      <c r="H225" s="20" t="s">
        <v>398</v>
      </c>
      <c r="I225" s="10" t="s">
        <v>397</v>
      </c>
      <c r="J225" s="11" t="s">
        <v>397</v>
      </c>
      <c r="K225" s="12" t="s">
        <v>398</v>
      </c>
      <c r="L225" s="13" t="s">
        <v>419</v>
      </c>
      <c r="M225" s="14" t="s">
        <v>419</v>
      </c>
      <c r="N225" s="15" t="s">
        <v>419</v>
      </c>
      <c r="O225" s="20" t="s">
        <v>398</v>
      </c>
      <c r="P225" s="17" t="s">
        <v>397</v>
      </c>
      <c r="Q225" s="18" t="s">
        <v>397</v>
      </c>
      <c r="R225" s="20" t="s">
        <v>397</v>
      </c>
      <c r="S225" s="20" t="s">
        <v>397</v>
      </c>
      <c r="T225" s="21">
        <f>(IF(E225=$E$2,1,0)+IF(F225=$F$2,1,0)+IF(G225=$G$2,1,0)+IF(H225=$H$2,1,0)+IF(I225=$I$2,1,0)+IF(J225=$J$2,1,0)+IF(K225=$K$2,1,0)+IF(L225=$L$2,1,0)+IF(M225=$M$2,1,0)+IF(N225=$N$2,1,0)+IF(O225=$O$2,1,0)+IF(P225=$P$2,1,0)+IF(Q225=$Q$2,1,0)+IF(R225=$R$2,1,0)+IF(S225=$S$2,1,0))/COUNTA(E225:S225)</f>
        <v>0.26666666666666666</v>
      </c>
      <c r="U225" s="21">
        <f>(IF(E225=$E$2,1,0)+IF(F225=$F$2,1,0)+IF(G225=$G$2,1,0)+IF(H225=$H$2,1,0)+IF(I225=$I$2,1,0)+IF(J225=$J$2,1,0)+IF(K225=$K$2,1,0)+IF(L225=$L$2,1,0)+IF(M225=$M$2,1,0)+IF(N225=$N$2,1,0)+IF(O225=$O$2,1,0)+IF(P225=$P$2,1,0)+IF(Q225=$Q$2,1,0)+IF(R225=$R$2,1,0)+IF(S225=$S$2,1,0))/(COUNTIF(E225:S225,"Yea")+COUNTIF(E225:S225,"Nay"))</f>
        <v>0.33333333333333331</v>
      </c>
      <c r="V225" s="21">
        <f>(IF(E225=$E$2,1,0)+IF(F225=$F$2,1,0)+IF(G225=$G$2,1,0)+IF(H225=$H$2,1,0)+IF(I225=$I$2,1,0)+IF(J225=$J$2,1,0)+IF(K225=$K$2,1,0))/(COUNTIF(E225:K225,"Yea")+COUNTIF(E225:K225,"Nay"))</f>
        <v>0.42857142857142855</v>
      </c>
      <c r="W225" s="21">
        <f>(IF(L225=$L$2,1,0)+IF(M225=$M$2,1,0)+IF(N225=$N$2,1,0)+IF(O225=$O$2,1,0)+IF(P225=$P$2,1,0)+IF(Q225=$Q$2,1,0)+IF(R225=$R$2,1,0)+IF(S225=$S$2,1,0))/(COUNTIF(L225:S225,"Yea")+COUNTIF(L225:S225,"Nay"))</f>
        <v>0.2</v>
      </c>
    </row>
    <row r="226" spans="1:23">
      <c r="A226" s="2" t="s">
        <v>86</v>
      </c>
      <c r="B226" s="3" t="s">
        <v>358</v>
      </c>
      <c r="C226" s="4" t="s">
        <v>427</v>
      </c>
      <c r="D226" s="5" t="s">
        <v>405</v>
      </c>
      <c r="E226" s="6" t="s">
        <v>397</v>
      </c>
      <c r="F226" s="7" t="s">
        <v>397</v>
      </c>
      <c r="G226" s="8" t="s">
        <v>397</v>
      </c>
      <c r="H226" s="20" t="s">
        <v>397</v>
      </c>
      <c r="I226" s="10" t="s">
        <v>397</v>
      </c>
      <c r="J226" s="11" t="s">
        <v>397</v>
      </c>
      <c r="K226" s="20" t="s">
        <v>397</v>
      </c>
      <c r="L226" s="13" t="s">
        <v>397</v>
      </c>
      <c r="M226" s="20" t="s">
        <v>397</v>
      </c>
      <c r="N226" s="15" t="s">
        <v>397</v>
      </c>
      <c r="O226" s="16" t="s">
        <v>397</v>
      </c>
      <c r="P226" s="17" t="s">
        <v>397</v>
      </c>
      <c r="Q226" s="18" t="s">
        <v>397</v>
      </c>
      <c r="R226" s="20" t="s">
        <v>397</v>
      </c>
      <c r="S226" s="20" t="s">
        <v>397</v>
      </c>
      <c r="T226" s="21">
        <f>(IF(E226=$E$2,1,0)+IF(F226=$F$2,1,0)+IF(G226=$G$2,1,0)+IF(H226=$H$2,1,0)+IF(I226=$I$2,1,0)+IF(J226=$J$2,1,0)+IF(K226=$K$2,1,0)+IF(L226=$L$2,1,0)+IF(M226=$M$2,1,0)+IF(N226=$N$2,1,0)+IF(O226=$O$2,1,0)+IF(P226=$P$2,1,0)+IF(Q226=$Q$2,1,0)+IF(R226=$R$2,1,0)+IF(S226=$S$2,1,0))/COUNTA(E226:S226)</f>
        <v>0.33333333333333331</v>
      </c>
      <c r="U226" s="21">
        <f>(IF(E226=$E$2,1,0)+IF(F226=$F$2,1,0)+IF(G226=$G$2,1,0)+IF(H226=$H$2,1,0)+IF(I226=$I$2,1,0)+IF(J226=$J$2,1,0)+IF(K226=$K$2,1,0)+IF(L226=$L$2,1,0)+IF(M226=$M$2,1,0)+IF(N226=$N$2,1,0)+IF(O226=$O$2,1,0)+IF(P226=$P$2,1,0)+IF(Q226=$Q$2,1,0)+IF(R226=$R$2,1,0)+IF(S226=$S$2,1,0))/(COUNTIF(E226:S226,"Yea")+COUNTIF(E226:S226,"Nay"))</f>
        <v>0.33333333333333331</v>
      </c>
      <c r="V226" s="21">
        <f>(IF(E226=$E$2,1,0)+IF(F226=$F$2,1,0)+IF(G226=$G$2,1,0)+IF(H226=$H$2,1,0)+IF(I226=$I$2,1,0)+IF(J226=$J$2,1,0)+IF(K226=$K$2,1,0))/(COUNTIF(E226:K226,"Yea")+COUNTIF(E226:K226,"Nay"))</f>
        <v>0.7142857142857143</v>
      </c>
      <c r="W226" s="21">
        <f>(IF(L226=$L$2,1,0)+IF(M226=$M$2,1,0)+IF(N226=$N$2,1,0)+IF(O226=$O$2,1,0)+IF(P226=$P$2,1,0)+IF(Q226=$Q$2,1,0)+IF(R226=$R$2,1,0)+IF(S226=$S$2,1,0))/(COUNTIF(L226:S226,"Yea")+COUNTIF(L226:S226,"Nay"))</f>
        <v>0</v>
      </c>
    </row>
    <row r="227" spans="1:23">
      <c r="A227" s="2" t="s">
        <v>4</v>
      </c>
      <c r="B227" s="3" t="s">
        <v>403</v>
      </c>
      <c r="C227" s="4" t="s">
        <v>473</v>
      </c>
      <c r="D227" s="5" t="s">
        <v>405</v>
      </c>
      <c r="E227" s="6" t="s">
        <v>397</v>
      </c>
      <c r="F227" s="7" t="s">
        <v>397</v>
      </c>
      <c r="G227" s="8" t="s">
        <v>419</v>
      </c>
      <c r="H227" s="9" t="s">
        <v>397</v>
      </c>
      <c r="I227" s="20" t="s">
        <v>419</v>
      </c>
      <c r="J227" s="11" t="s">
        <v>397</v>
      </c>
      <c r="K227" s="12" t="s">
        <v>419</v>
      </c>
      <c r="L227" s="20" t="s">
        <v>397</v>
      </c>
      <c r="M227" s="20" t="s">
        <v>397</v>
      </c>
      <c r="N227" s="15" t="s">
        <v>398</v>
      </c>
      <c r="O227" s="16" t="s">
        <v>397</v>
      </c>
      <c r="P227" s="17" t="s">
        <v>397</v>
      </c>
      <c r="Q227" s="18" t="s">
        <v>397</v>
      </c>
      <c r="R227" s="19" t="s">
        <v>397</v>
      </c>
      <c r="S227" s="20" t="s">
        <v>397</v>
      </c>
      <c r="T227" s="21">
        <f>(IF(E227=$E$2,1,0)+IF(F227=$F$2,1,0)+IF(G227=$G$2,1,0)+IF(H227=$H$2,1,0)+IF(I227=$I$2,1,0)+IF(J227=$J$2,1,0)+IF(K227=$K$2,1,0)+IF(L227=$L$2,1,0)+IF(M227=$M$2,1,0)+IF(N227=$N$2,1,0)+IF(O227=$O$2,1,0)+IF(P227=$P$2,1,0)+IF(Q227=$Q$2,1,0)+IF(R227=$R$2,1,0)+IF(S227=$S$2,1,0))/COUNTA(E227:S227)</f>
        <v>0.26666666666666666</v>
      </c>
      <c r="U227" s="21">
        <f>(IF(E227=$E$2,1,0)+IF(F227=$F$2,1,0)+IF(G227=$G$2,1,0)+IF(H227=$H$2,1,0)+IF(I227=$I$2,1,0)+IF(J227=$J$2,1,0)+IF(K227=$K$2,1,0)+IF(L227=$L$2,1,0)+IF(M227=$M$2,1,0)+IF(N227=$N$2,1,0)+IF(O227=$O$2,1,0)+IF(P227=$P$2,1,0)+IF(Q227=$Q$2,1,0)+IF(R227=$R$2,1,0)+IF(S227=$S$2,1,0))/(COUNTIF(E227:S227,"Yea")+COUNTIF(E227:S227,"Nay"))</f>
        <v>0.33333333333333331</v>
      </c>
      <c r="V227" s="21">
        <f>(IF(E227=$E$2,1,0)+IF(F227=$F$2,1,0)+IF(G227=$G$2,1,0)+IF(H227=$H$2,1,0)+IF(I227=$I$2,1,0)+IF(J227=$J$2,1,0)+IF(K227=$K$2,1,0))/(COUNTIF(E227:K227,"Yea")+COUNTIF(E227:K227,"Nay"))</f>
        <v>0.75</v>
      </c>
      <c r="W227" s="21">
        <f>(IF(L227=$L$2,1,0)+IF(M227=$M$2,1,0)+IF(N227=$N$2,1,0)+IF(O227=$O$2,1,0)+IF(P227=$P$2,1,0)+IF(Q227=$Q$2,1,0)+IF(R227=$R$2,1,0)+IF(S227=$S$2,1,0))/(COUNTIF(L227:S227,"Yea")+COUNTIF(L227:S227,"Nay"))</f>
        <v>0.125</v>
      </c>
    </row>
    <row r="228" spans="1:23">
      <c r="A228" s="2" t="s">
        <v>428</v>
      </c>
      <c r="B228" s="3" t="s">
        <v>403</v>
      </c>
      <c r="C228" s="4" t="s">
        <v>416</v>
      </c>
      <c r="D228" s="5" t="s">
        <v>405</v>
      </c>
      <c r="E228" s="6" t="s">
        <v>397</v>
      </c>
      <c r="F228" s="7" t="s">
        <v>397</v>
      </c>
      <c r="G228" s="8" t="s">
        <v>397</v>
      </c>
      <c r="H228" s="9" t="s">
        <v>398</v>
      </c>
      <c r="I228" s="10" t="s">
        <v>397</v>
      </c>
      <c r="J228" s="11" t="s">
        <v>397</v>
      </c>
      <c r="K228" s="12" t="s">
        <v>397</v>
      </c>
      <c r="L228" s="20" t="s">
        <v>397</v>
      </c>
      <c r="M228" s="14" t="s">
        <v>397</v>
      </c>
      <c r="N228" s="15" t="s">
        <v>397</v>
      </c>
      <c r="O228" s="16" t="s">
        <v>397</v>
      </c>
      <c r="P228" s="17" t="s">
        <v>397</v>
      </c>
      <c r="Q228" s="20" t="s">
        <v>397</v>
      </c>
      <c r="R228" s="19" t="s">
        <v>23</v>
      </c>
      <c r="S228" s="20" t="s">
        <v>23</v>
      </c>
      <c r="T228" s="21">
        <f>(IF(E228=$E$2,1,0)+IF(F228=$F$2,1,0)+IF(G228=$G$2,1,0)+IF(H228=$H$2,1,0)+IF(I228=$I$2,1,0)+IF(J228=$J$2,1,0)+IF(K228=$K$2,1,0)+IF(L228=$L$2,1,0)+IF(M228=$M$2,1,0)+IF(N228=$N$2,1,0)+IF(O228=$O$2,1,0)+IF(P228=$P$2,1,0)+IF(Q228=$Q$2,1,0)+IF(R228=$R$2,1,0)+IF(S228=$S$2,1,0))/COUNTA(E228:S228)</f>
        <v>0.26666666666666666</v>
      </c>
      <c r="U228" s="21">
        <f>(IF(E228=$E$2,1,0)+IF(F228=$F$2,1,0)+IF(G228=$G$2,1,0)+IF(H228=$H$2,1,0)+IF(I228=$I$2,1,0)+IF(J228=$J$2,1,0)+IF(K228=$K$2,1,0)+IF(L228=$L$2,1,0)+IF(M228=$M$2,1,0)+IF(N228=$N$2,1,0)+IF(O228=$O$2,1,0)+IF(P228=$P$2,1,0)+IF(Q228=$Q$2,1,0)+IF(R228=$R$2,1,0)+IF(S228=$S$2,1,0))/(COUNTIF(E228:S228,"Yea")+COUNTIF(E228:S228,"Nay"))</f>
        <v>0.30769230769230771</v>
      </c>
      <c r="V228" s="21">
        <f>(IF(E228=$E$2,1,0)+IF(F228=$F$2,1,0)+IF(G228=$G$2,1,0)+IF(H228=$H$2,1,0)+IF(I228=$I$2,1,0)+IF(J228=$J$2,1,0)+IF(K228=$K$2,1,0))/(COUNTIF(E228:K228,"Yea")+COUNTIF(E228:K228,"Nay"))</f>
        <v>0.5714285714285714</v>
      </c>
      <c r="W228" s="21">
        <f>(IF(L228=$L$2,1,0)+IF(M228=$M$2,1,0)+IF(N228=$N$2,1,0)+IF(O228=$O$2,1,0)+IF(P228=$P$2,1,0)+IF(Q228=$Q$2,1,0)+IF(R228=$R$2,1,0)+IF(S228=$S$2,1,0))/(COUNTIF(L228:S228,"Yea")+COUNTIF(L228:S228,"Nay"))</f>
        <v>0</v>
      </c>
    </row>
    <row r="229" spans="1:23">
      <c r="A229" s="2" t="s">
        <v>290</v>
      </c>
      <c r="B229" s="3" t="s">
        <v>403</v>
      </c>
      <c r="C229" s="4" t="s">
        <v>473</v>
      </c>
      <c r="D229" s="5" t="s">
        <v>405</v>
      </c>
      <c r="E229" s="6" t="s">
        <v>397</v>
      </c>
      <c r="F229" s="7" t="s">
        <v>397</v>
      </c>
      <c r="G229" s="8" t="s">
        <v>397</v>
      </c>
      <c r="H229" s="9" t="s">
        <v>398</v>
      </c>
      <c r="I229" s="10" t="s">
        <v>397</v>
      </c>
      <c r="J229" s="11" t="s">
        <v>397</v>
      </c>
      <c r="K229" s="12" t="s">
        <v>397</v>
      </c>
      <c r="M229" s="14" t="s">
        <v>397</v>
      </c>
      <c r="N229" s="15" t="s">
        <v>397</v>
      </c>
      <c r="O229" s="16" t="s">
        <v>397</v>
      </c>
      <c r="P229" s="17" t="s">
        <v>397</v>
      </c>
      <c r="Q229" s="18" t="s">
        <v>23</v>
      </c>
      <c r="R229" s="20" t="s">
        <v>397</v>
      </c>
      <c r="S229" s="20" t="s">
        <v>397</v>
      </c>
      <c r="T229" s="21">
        <f>(IF(E229=$E$2,1,0)+IF(F229=$F$2,1,0)+IF(G229=$G$2,1,0)+IF(H229=$H$2,1,0)+IF(I229=$I$2,1,0)+IF(J229=$J$2,1,0)+IF(K229=$K$2,1,0)+IF(L229=$L$2,1,0)+IF(M229=$M$2,1,0)+IF(N229=$N$2,1,0)+IF(O229=$O$2,1,0)+IF(P229=$P$2,1,0)+IF(Q229=$Q$2,1,0)+IF(R229=$R$2,1,0)+IF(S229=$S$2,1,0))/COUNTA(E229:S229)</f>
        <v>0.2857142857142857</v>
      </c>
      <c r="U229" s="21">
        <f>(IF(E229=$E$2,1,0)+IF(F229=$F$2,1,0)+IF(G229=$G$2,1,0)+IF(H229=$H$2,1,0)+IF(I229=$I$2,1,0)+IF(J229=$J$2,1,0)+IF(K229=$K$2,1,0)+IF(L229=$L$2,1,0)+IF(M229=$M$2,1,0)+IF(N229=$N$2,1,0)+IF(O229=$O$2,1,0)+IF(P229=$P$2,1,0)+IF(Q229=$Q$2,1,0)+IF(R229=$R$2,1,0)+IF(S229=$S$2,1,0))/(COUNTIF(E229:S229,"Yea")+COUNTIF(E229:S229,"Nay"))</f>
        <v>0.30769230769230771</v>
      </c>
      <c r="V229" s="21">
        <f>(IF(E229=$E$2,1,0)+IF(F229=$F$2,1,0)+IF(G229=$G$2,1,0)+IF(H229=$H$2,1,0)+IF(I229=$I$2,1,0)+IF(J229=$J$2,1,0)+IF(K229=$K$2,1,0))/(COUNTIF(E229:K229,"Yea")+COUNTIF(E229:K229,"Nay"))</f>
        <v>0.5714285714285714</v>
      </c>
      <c r="W229" s="21">
        <f>(IF(L229=$L$2,1,0)+IF(M229=$M$2,1,0)+IF(N229=$N$2,1,0)+IF(O229=$O$2,1,0)+IF(P229=$P$2,1,0)+IF(Q229=$Q$2,1,0)+IF(R229=$R$2,1,0)+IF(S229=$S$2,1,0))/(COUNTIF(L229:S229,"Yea")+COUNTIF(L229:S229,"Nay"))</f>
        <v>0</v>
      </c>
    </row>
    <row r="230" spans="1:23">
      <c r="A230" s="2" t="s">
        <v>50</v>
      </c>
      <c r="B230" s="3" t="s">
        <v>409</v>
      </c>
      <c r="C230" s="4" t="s">
        <v>476</v>
      </c>
      <c r="D230" s="5" t="s">
        <v>396</v>
      </c>
      <c r="E230" s="6" t="s">
        <v>397</v>
      </c>
      <c r="F230" s="7" t="s">
        <v>398</v>
      </c>
      <c r="G230" s="8" t="s">
        <v>397</v>
      </c>
      <c r="H230" s="9" t="s">
        <v>398</v>
      </c>
      <c r="I230" s="20" t="s">
        <v>419</v>
      </c>
      <c r="J230" s="11" t="s">
        <v>397</v>
      </c>
      <c r="K230" s="12" t="s">
        <v>397</v>
      </c>
      <c r="L230" s="20" t="s">
        <v>23</v>
      </c>
      <c r="M230" s="14" t="s">
        <v>397</v>
      </c>
      <c r="N230" s="15" t="s">
        <v>397</v>
      </c>
      <c r="O230" s="16" t="s">
        <v>398</v>
      </c>
      <c r="P230" s="17" t="s">
        <v>397</v>
      </c>
      <c r="Q230" s="18" t="s">
        <v>397</v>
      </c>
      <c r="R230" s="19" t="s">
        <v>397</v>
      </c>
      <c r="S230" s="20" t="s">
        <v>397</v>
      </c>
      <c r="T230" s="21">
        <f>(IF(E230=$E$2,1,0)+IF(F230=$F$2,1,0)+IF(G230=$G$2,1,0)+IF(H230=$H$2,1,0)+IF(I230=$I$2,1,0)+IF(J230=$J$2,1,0)+IF(K230=$K$2,1,0)+IF(L230=$L$2,1,0)+IF(M230=$M$2,1,0)+IF(N230=$N$2,1,0)+IF(O230=$O$2,1,0)+IF(P230=$P$2,1,0)+IF(Q230=$Q$2,1,0)+IF(R230=$R$2,1,0)+IF(S230=$S$2,1,0))/COUNTA(E230:S230)</f>
        <v>0.26666666666666666</v>
      </c>
      <c r="U230" s="21">
        <f>(IF(E230=$E$2,1,0)+IF(F230=$F$2,1,0)+IF(G230=$G$2,1,0)+IF(H230=$H$2,1,0)+IF(I230=$I$2,1,0)+IF(J230=$J$2,1,0)+IF(K230=$K$2,1,0)+IF(L230=$L$2,1,0)+IF(M230=$M$2,1,0)+IF(N230=$N$2,1,0)+IF(O230=$O$2,1,0)+IF(P230=$P$2,1,0)+IF(Q230=$Q$2,1,0)+IF(R230=$R$2,1,0)+IF(S230=$S$2,1,0))/(COUNTIF(E230:S230,"Yea")+COUNTIF(E230:S230,"Nay"))</f>
        <v>0.30769230769230771</v>
      </c>
      <c r="V230" s="21">
        <f>(IF(E230=$E$2,1,0)+IF(F230=$F$2,1,0)+IF(G230=$G$2,1,0)+IF(H230=$H$2,1,0)+IF(I230=$I$2,1,0)+IF(J230=$J$2,1,0)+IF(K230=$K$2,1,0))/(COUNTIF(E230:K230,"Yea")+COUNTIF(E230:K230,"Nay"))</f>
        <v>0.5</v>
      </c>
      <c r="W230" s="21">
        <f>(IF(L230=$L$2,1,0)+IF(M230=$M$2,1,0)+IF(N230=$N$2,1,0)+IF(O230=$O$2,1,0)+IF(P230=$P$2,1,0)+IF(Q230=$Q$2,1,0)+IF(R230=$R$2,1,0)+IF(S230=$S$2,1,0))/(COUNTIF(L230:S230,"Yea")+COUNTIF(L230:S230,"Nay"))</f>
        <v>0.14285714285714285</v>
      </c>
    </row>
    <row r="231" spans="1:23">
      <c r="A231" s="2" t="s">
        <v>143</v>
      </c>
      <c r="B231" s="3" t="s">
        <v>415</v>
      </c>
      <c r="C231" s="4" t="s">
        <v>422</v>
      </c>
      <c r="D231" s="5" t="s">
        <v>396</v>
      </c>
      <c r="E231" s="6" t="s">
        <v>398</v>
      </c>
      <c r="F231" s="7" t="s">
        <v>397</v>
      </c>
      <c r="G231" s="8" t="s">
        <v>23</v>
      </c>
      <c r="H231" s="20" t="s">
        <v>23</v>
      </c>
      <c r="I231" s="10" t="s">
        <v>397</v>
      </c>
      <c r="J231" s="11" t="s">
        <v>397</v>
      </c>
      <c r="K231" s="12" t="s">
        <v>419</v>
      </c>
      <c r="L231" s="13" t="s">
        <v>397</v>
      </c>
      <c r="M231" s="14" t="s">
        <v>397</v>
      </c>
      <c r="N231" s="15" t="s">
        <v>397</v>
      </c>
      <c r="O231" s="16" t="s">
        <v>397</v>
      </c>
      <c r="P231" s="17" t="s">
        <v>397</v>
      </c>
      <c r="Q231" s="18" t="s">
        <v>397</v>
      </c>
      <c r="R231" s="19" t="s">
        <v>23</v>
      </c>
      <c r="S231" s="20" t="s">
        <v>23</v>
      </c>
      <c r="T231" s="21">
        <f>(IF(E231=$E$2,1,0)+IF(F231=$F$2,1,0)+IF(G231=$G$2,1,0)+IF(H231=$H$2,1,0)+IF(I231=$I$2,1,0)+IF(J231=$J$2,1,0)+IF(K231=$K$2,1,0)+IF(L231=$L$2,1,0)+IF(M231=$M$2,1,0)+IF(N231=$N$2,1,0)+IF(O231=$O$2,1,0)+IF(P231=$P$2,1,0)+IF(Q231=$Q$2,1,0)+IF(R231=$R$2,1,0)+IF(S231=$S$2,1,0))/COUNTA(E231:S231)</f>
        <v>0.2</v>
      </c>
      <c r="U231" s="21">
        <f>(IF(E231=$E$2,1,0)+IF(F231=$F$2,1,0)+IF(G231=$G$2,1,0)+IF(H231=$H$2,1,0)+IF(I231=$I$2,1,0)+IF(J231=$J$2,1,0)+IF(K231=$K$2,1,0)+IF(L231=$L$2,1,0)+IF(M231=$M$2,1,0)+IF(N231=$N$2,1,0)+IF(O231=$O$2,1,0)+IF(P231=$P$2,1,0)+IF(Q231=$Q$2,1,0)+IF(R231=$R$2,1,0)+IF(S231=$S$2,1,0))/(COUNTIF(E231:S231,"Yea")+COUNTIF(E231:S231,"Nay"))</f>
        <v>0.3</v>
      </c>
      <c r="V231" s="21">
        <f>(IF(E231=$E$2,1,0)+IF(F231=$F$2,1,0)+IF(G231=$G$2,1,0)+IF(H231=$H$2,1,0)+IF(I231=$I$2,1,0)+IF(J231=$J$2,1,0)+IF(K231=$K$2,1,0))/(COUNTIF(E231:K231,"Yea")+COUNTIF(E231:K231,"Nay"))</f>
        <v>0.75</v>
      </c>
      <c r="W231" s="21">
        <f>(IF(L231=$L$2,1,0)+IF(M231=$M$2,1,0)+IF(N231=$N$2,1,0)+IF(O231=$O$2,1,0)+IF(P231=$P$2,1,0)+IF(Q231=$Q$2,1,0)+IF(R231=$R$2,1,0)+IF(S231=$S$2,1,0))/(COUNTIF(L231:S231,"Yea")+COUNTIF(L231:S231,"Nay"))</f>
        <v>0</v>
      </c>
    </row>
    <row r="232" spans="1:23">
      <c r="A232" s="2" t="s">
        <v>165</v>
      </c>
      <c r="B232" s="3" t="s">
        <v>472</v>
      </c>
      <c r="C232" s="4" t="s">
        <v>395</v>
      </c>
      <c r="D232" s="5" t="s">
        <v>396</v>
      </c>
      <c r="E232" s="6" t="s">
        <v>398</v>
      </c>
      <c r="F232" s="7" t="s">
        <v>397</v>
      </c>
      <c r="G232" s="8" t="s">
        <v>398</v>
      </c>
      <c r="H232" s="20" t="s">
        <v>398</v>
      </c>
      <c r="I232" s="20" t="s">
        <v>23</v>
      </c>
      <c r="J232" s="11" t="s">
        <v>398</v>
      </c>
      <c r="K232" s="12" t="s">
        <v>398</v>
      </c>
      <c r="L232" s="13" t="s">
        <v>23</v>
      </c>
      <c r="M232" s="14" t="s">
        <v>397</v>
      </c>
      <c r="N232" s="15" t="s">
        <v>23</v>
      </c>
      <c r="O232" s="16" t="s">
        <v>398</v>
      </c>
      <c r="P232" s="17" t="s">
        <v>397</v>
      </c>
      <c r="Q232" s="18" t="s">
        <v>397</v>
      </c>
      <c r="R232" s="20" t="s">
        <v>419</v>
      </c>
      <c r="S232" s="20" t="s">
        <v>419</v>
      </c>
      <c r="T232" s="21">
        <f>(IF(E232=$E$2,1,0)+IF(F232=$F$2,1,0)+IF(G232=$G$2,1,0)+IF(H232=$H$2,1,0)+IF(I232=$I$2,1,0)+IF(J232=$J$2,1,0)+IF(K232=$K$2,1,0)+IF(L232=$L$2,1,0)+IF(M232=$M$2,1,0)+IF(N232=$N$2,1,0)+IF(O232=$O$2,1,0)+IF(P232=$P$2,1,0)+IF(Q232=$Q$2,1,0)+IF(R232=$R$2,1,0)+IF(S232=$S$2,1,0))/COUNTA(E232:S232)</f>
        <v>0.2</v>
      </c>
      <c r="U232" s="21">
        <f>(IF(E232=$E$2,1,0)+IF(F232=$F$2,1,0)+IF(G232=$G$2,1,0)+IF(H232=$H$2,1,0)+IF(I232=$I$2,1,0)+IF(J232=$J$2,1,0)+IF(K232=$K$2,1,0)+IF(L232=$L$2,1,0)+IF(M232=$M$2,1,0)+IF(N232=$N$2,1,0)+IF(O232=$O$2,1,0)+IF(P232=$P$2,1,0)+IF(Q232=$Q$2,1,0)+IF(R232=$R$2,1,0)+IF(S232=$S$2,1,0))/(COUNTIF(E232:S232,"Yea")+COUNTIF(E232:S232,"Nay"))</f>
        <v>0.3</v>
      </c>
      <c r="V232" s="21">
        <f>(IF(E232=$E$2,1,0)+IF(F232=$F$2,1,0)+IF(G232=$G$2,1,0)+IF(H232=$H$2,1,0)+IF(I232=$I$2,1,0)+IF(J232=$J$2,1,0)+IF(K232=$K$2,1,0))/(COUNTIF(E232:K232,"Yea")+COUNTIF(E232:K232,"Nay"))</f>
        <v>0.33333333333333331</v>
      </c>
      <c r="W232" s="21">
        <f>(IF(L232=$L$2,1,0)+IF(M232=$M$2,1,0)+IF(N232=$N$2,1,0)+IF(O232=$O$2,1,0)+IF(P232=$P$2,1,0)+IF(Q232=$Q$2,1,0)+IF(R232=$R$2,1,0)+IF(S232=$S$2,1,0))/(COUNTIF(L232:S232,"Yea")+COUNTIF(L232:S232,"Nay"))</f>
        <v>0.25</v>
      </c>
    </row>
    <row r="233" spans="1:23">
      <c r="A233" s="2" t="s">
        <v>31</v>
      </c>
      <c r="B233" s="3" t="s">
        <v>430</v>
      </c>
      <c r="C233" s="4" t="s">
        <v>453</v>
      </c>
      <c r="D233" s="5" t="s">
        <v>396</v>
      </c>
      <c r="E233" s="6" t="s">
        <v>397</v>
      </c>
      <c r="F233" s="7" t="s">
        <v>397</v>
      </c>
      <c r="G233" s="8" t="s">
        <v>419</v>
      </c>
      <c r="H233" s="9" t="s">
        <v>419</v>
      </c>
      <c r="I233" s="20" t="s">
        <v>397</v>
      </c>
      <c r="J233" s="11" t="s">
        <v>397</v>
      </c>
      <c r="K233" s="12" t="s">
        <v>419</v>
      </c>
      <c r="L233" s="20" t="s">
        <v>397</v>
      </c>
      <c r="M233" s="14" t="s">
        <v>397</v>
      </c>
      <c r="N233" s="20" t="s">
        <v>397</v>
      </c>
      <c r="O233" s="16" t="s">
        <v>398</v>
      </c>
      <c r="P233" s="17" t="s">
        <v>419</v>
      </c>
      <c r="Q233" s="18" t="s">
        <v>419</v>
      </c>
      <c r="R233" s="20" t="s">
        <v>397</v>
      </c>
      <c r="S233" s="20" t="s">
        <v>397</v>
      </c>
      <c r="T233" s="21">
        <f>(IF(E233=$E$2,1,0)+IF(F233=$F$2,1,0)+IF(G233=$G$2,1,0)+IF(H233=$H$2,1,0)+IF(I233=$I$2,1,0)+IF(J233=$J$2,1,0)+IF(K233=$K$2,1,0)+IF(L233=$L$2,1,0)+IF(M233=$M$2,1,0)+IF(N233=$N$2,1,0)+IF(O233=$O$2,1,0)+IF(P233=$P$2,1,0)+IF(Q233=$Q$2,1,0)+IF(R233=$R$2,1,0)+IF(S233=$S$2,1,0))/COUNTA(E233:S233)</f>
        <v>0.2</v>
      </c>
      <c r="U233" s="21">
        <f>(IF(E233=$E$2,1,0)+IF(F233=$F$2,1,0)+IF(G233=$G$2,1,0)+IF(H233=$H$2,1,0)+IF(I233=$I$2,1,0)+IF(J233=$J$2,1,0)+IF(K233=$K$2,1,0)+IF(L233=$L$2,1,0)+IF(M233=$M$2,1,0)+IF(N233=$N$2,1,0)+IF(O233=$O$2,1,0)+IF(P233=$P$2,1,0)+IF(Q233=$Q$2,1,0)+IF(R233=$R$2,1,0)+IF(S233=$S$2,1,0))/(COUNTIF(E233:S233,"Yea")+COUNTIF(E233:S233,"Nay"))</f>
        <v>0.3</v>
      </c>
      <c r="V233" s="21">
        <f>(IF(E233=$E$2,1,0)+IF(F233=$F$2,1,0)+IF(G233=$G$2,1,0)+IF(H233=$H$2,1,0)+IF(I233=$I$2,1,0)+IF(J233=$J$2,1,0)+IF(K233=$K$2,1,0))/(COUNTIF(E233:K233,"Yea")+COUNTIF(E233:K233,"Nay"))</f>
        <v>0.5</v>
      </c>
      <c r="W233" s="21">
        <f>(IF(L233=$L$2,1,0)+IF(M233=$M$2,1,0)+IF(N233=$N$2,1,0)+IF(O233=$O$2,1,0)+IF(P233=$P$2,1,0)+IF(Q233=$Q$2,1,0)+IF(R233=$R$2,1,0)+IF(S233=$S$2,1,0))/(COUNTIF(L233:S233,"Yea")+COUNTIF(L233:S233,"Nay"))</f>
        <v>0.16666666666666666</v>
      </c>
    </row>
    <row r="234" spans="1:23">
      <c r="A234" s="2" t="s">
        <v>105</v>
      </c>
      <c r="B234" s="3" t="s">
        <v>430</v>
      </c>
      <c r="C234" s="4" t="s">
        <v>401</v>
      </c>
      <c r="D234" s="5" t="s">
        <v>396</v>
      </c>
      <c r="E234" s="6" t="s">
        <v>397</v>
      </c>
      <c r="F234" s="7" t="s">
        <v>397</v>
      </c>
      <c r="G234" s="20" t="s">
        <v>419</v>
      </c>
      <c r="H234" s="20" t="s">
        <v>419</v>
      </c>
      <c r="I234" s="10" t="s">
        <v>419</v>
      </c>
      <c r="J234" s="11" t="s">
        <v>397</v>
      </c>
      <c r="K234" s="12" t="s">
        <v>398</v>
      </c>
      <c r="L234" s="13" t="s">
        <v>397</v>
      </c>
      <c r="M234" s="14" t="s">
        <v>397</v>
      </c>
      <c r="N234" s="15" t="s">
        <v>397</v>
      </c>
      <c r="O234" s="16" t="s">
        <v>398</v>
      </c>
      <c r="P234" s="17" t="s">
        <v>397</v>
      </c>
      <c r="Q234" s="18" t="s">
        <v>397</v>
      </c>
      <c r="R234" s="20" t="s">
        <v>419</v>
      </c>
      <c r="S234" s="20" t="s">
        <v>419</v>
      </c>
      <c r="T234" s="21">
        <f>(IF(E234=$E$2,1,0)+IF(F234=$F$2,1,0)+IF(G234=$G$2,1,0)+IF(H234=$H$2,1,0)+IF(I234=$I$2,1,0)+IF(J234=$J$2,1,0)+IF(K234=$K$2,1,0)+IF(L234=$L$2,1,0)+IF(M234=$M$2,1,0)+IF(N234=$N$2,1,0)+IF(O234=$O$2,1,0)+IF(P234=$P$2,1,0)+IF(Q234=$Q$2,1,0)+IF(R234=$R$2,1,0)+IF(S234=$S$2,1,0))/COUNTA(E234:S234)</f>
        <v>0.2</v>
      </c>
      <c r="U234" s="21">
        <f>(IF(E234=$E$2,1,0)+IF(F234=$F$2,1,0)+IF(G234=$G$2,1,0)+IF(H234=$H$2,1,0)+IF(I234=$I$2,1,0)+IF(J234=$J$2,1,0)+IF(K234=$K$2,1,0)+IF(L234=$L$2,1,0)+IF(M234=$M$2,1,0)+IF(N234=$N$2,1,0)+IF(O234=$O$2,1,0)+IF(P234=$P$2,1,0)+IF(Q234=$Q$2,1,0)+IF(R234=$R$2,1,0)+IF(S234=$S$2,1,0))/(COUNTIF(E234:S234,"Yea")+COUNTIF(E234:S234,"Nay"))</f>
        <v>0.3</v>
      </c>
      <c r="V234" s="21">
        <f>(IF(E234=$E$2,1,0)+IF(F234=$F$2,1,0)+IF(G234=$G$2,1,0)+IF(H234=$H$2,1,0)+IF(I234=$I$2,1,0)+IF(J234=$J$2,1,0)+IF(K234=$K$2,1,0))/(COUNTIF(E234:K234,"Yea")+COUNTIF(E234:K234,"Nay"))</f>
        <v>0.5</v>
      </c>
      <c r="W234" s="21">
        <f>(IF(L234=$L$2,1,0)+IF(M234=$M$2,1,0)+IF(N234=$N$2,1,0)+IF(O234=$O$2,1,0)+IF(P234=$P$2,1,0)+IF(Q234=$Q$2,1,0)+IF(R234=$R$2,1,0)+IF(S234=$S$2,1,0))/(COUNTIF(L234:S234,"Yea")+COUNTIF(L234:S234,"Nay"))</f>
        <v>0.16666666666666666</v>
      </c>
    </row>
    <row r="235" spans="1:23">
      <c r="A235" s="2" t="s">
        <v>283</v>
      </c>
      <c r="B235" s="3" t="s">
        <v>430</v>
      </c>
      <c r="C235" s="4" t="s">
        <v>473</v>
      </c>
      <c r="D235" s="5" t="s">
        <v>396</v>
      </c>
      <c r="E235" s="6" t="s">
        <v>398</v>
      </c>
      <c r="F235" s="7" t="s">
        <v>397</v>
      </c>
      <c r="G235" s="8" t="s">
        <v>398</v>
      </c>
      <c r="H235" s="9" t="s">
        <v>398</v>
      </c>
      <c r="I235" s="10" t="s">
        <v>397</v>
      </c>
      <c r="J235" s="11" t="s">
        <v>397</v>
      </c>
      <c r="K235" s="12" t="s">
        <v>398</v>
      </c>
      <c r="L235" s="20" t="s">
        <v>23</v>
      </c>
      <c r="M235" s="14" t="s">
        <v>397</v>
      </c>
      <c r="N235" s="15" t="s">
        <v>397</v>
      </c>
      <c r="O235" s="16" t="s">
        <v>398</v>
      </c>
      <c r="P235" s="17" t="s">
        <v>397</v>
      </c>
      <c r="Q235" s="18" t="s">
        <v>397</v>
      </c>
      <c r="R235" s="19" t="s">
        <v>397</v>
      </c>
      <c r="S235" s="20" t="s">
        <v>397</v>
      </c>
      <c r="T235" s="21">
        <f>(IF(E235=$E$2,1,0)+IF(F235=$F$2,1,0)+IF(G235=$G$2,1,0)+IF(H235=$H$2,1,0)+IF(I235=$I$2,1,0)+IF(J235=$J$2,1,0)+IF(K235=$K$2,1,0)+IF(L235=$L$2,1,0)+IF(M235=$M$2,1,0)+IF(N235=$N$2,1,0)+IF(O235=$O$2,1,0)+IF(P235=$P$2,1,0)+IF(Q235=$Q$2,1,0)+IF(R235=$R$2,1,0)+IF(S235=$S$2,1,0))/COUNTA(E235:S235)</f>
        <v>0.26666666666666666</v>
      </c>
      <c r="U235" s="21">
        <f>(IF(E235=$E$2,1,0)+IF(F235=$F$2,1,0)+IF(G235=$G$2,1,0)+IF(H235=$H$2,1,0)+IF(I235=$I$2,1,0)+IF(J235=$J$2,1,0)+IF(K235=$K$2,1,0)+IF(L235=$L$2,1,0)+IF(M235=$M$2,1,0)+IF(N235=$N$2,1,0)+IF(O235=$O$2,1,0)+IF(P235=$P$2,1,0)+IF(Q235=$Q$2,1,0)+IF(R235=$R$2,1,0)+IF(S235=$S$2,1,0))/(COUNTIF(E235:S235,"Yea")+COUNTIF(E235:S235,"Nay"))</f>
        <v>0.2857142857142857</v>
      </c>
      <c r="V235" s="21">
        <f>(IF(E235=$E$2,1,0)+IF(F235=$F$2,1,0)+IF(G235=$G$2,1,0)+IF(H235=$H$2,1,0)+IF(I235=$I$2,1,0)+IF(J235=$J$2,1,0)+IF(K235=$K$2,1,0))/(COUNTIF(E235:K235,"Yea")+COUNTIF(E235:K235,"Nay"))</f>
        <v>0.42857142857142855</v>
      </c>
      <c r="W235" s="21">
        <f>(IF(L235=$L$2,1,0)+IF(M235=$M$2,1,0)+IF(N235=$N$2,1,0)+IF(O235=$O$2,1,0)+IF(P235=$P$2,1,0)+IF(Q235=$Q$2,1,0)+IF(R235=$R$2,1,0)+IF(S235=$S$2,1,0))/(COUNTIF(L235:S235,"Yea")+COUNTIF(L235:S235,"Nay"))</f>
        <v>0.14285714285714285</v>
      </c>
    </row>
    <row r="236" spans="1:23">
      <c r="A236" s="2" t="s">
        <v>286</v>
      </c>
      <c r="B236" s="3" t="s">
        <v>409</v>
      </c>
      <c r="C236" s="4" t="s">
        <v>407</v>
      </c>
      <c r="D236" s="5" t="s">
        <v>405</v>
      </c>
      <c r="E236" s="6" t="s">
        <v>397</v>
      </c>
      <c r="F236" s="7" t="s">
        <v>398</v>
      </c>
      <c r="G236" s="8" t="s">
        <v>397</v>
      </c>
      <c r="H236" s="9" t="s">
        <v>397</v>
      </c>
      <c r="I236" s="10" t="s">
        <v>397</v>
      </c>
      <c r="J236" s="11" t="s">
        <v>397</v>
      </c>
      <c r="K236" s="12" t="s">
        <v>397</v>
      </c>
      <c r="L236" s="20" t="s">
        <v>397</v>
      </c>
      <c r="M236" s="14" t="s">
        <v>397</v>
      </c>
      <c r="N236" s="15" t="s">
        <v>397</v>
      </c>
      <c r="O236" s="16" t="s">
        <v>419</v>
      </c>
      <c r="P236" s="17" t="s">
        <v>397</v>
      </c>
      <c r="Q236" s="18" t="s">
        <v>397</v>
      </c>
      <c r="R236" s="19" t="s">
        <v>397</v>
      </c>
      <c r="S236" s="20" t="s">
        <v>397</v>
      </c>
      <c r="T236" s="21">
        <f>(IF(E236=$E$2,1,0)+IF(F236=$F$2,1,0)+IF(G236=$G$2,1,0)+IF(H236=$H$2,1,0)+IF(I236=$I$2,1,0)+IF(J236=$J$2,1,0)+IF(K236=$K$2,1,0)+IF(L236=$L$2,1,0)+IF(M236=$M$2,1,0)+IF(N236=$N$2,1,0)+IF(O236=$O$2,1,0)+IF(P236=$P$2,1,0)+IF(Q236=$Q$2,1,0)+IF(R236=$R$2,1,0)+IF(S236=$S$2,1,0))/COUNTA(E236:S236)</f>
        <v>0.26666666666666666</v>
      </c>
      <c r="U236" s="21">
        <f>(IF(E236=$E$2,1,0)+IF(F236=$F$2,1,0)+IF(G236=$G$2,1,0)+IF(H236=$H$2,1,0)+IF(I236=$I$2,1,0)+IF(J236=$J$2,1,0)+IF(K236=$K$2,1,0)+IF(L236=$L$2,1,0)+IF(M236=$M$2,1,0)+IF(N236=$N$2,1,0)+IF(O236=$O$2,1,0)+IF(P236=$P$2,1,0)+IF(Q236=$Q$2,1,0)+IF(R236=$R$2,1,0)+IF(S236=$S$2,1,0))/(COUNTIF(E236:S236,"Yea")+COUNTIF(E236:S236,"Nay"))</f>
        <v>0.2857142857142857</v>
      </c>
      <c r="V236" s="21">
        <f>(IF(E236=$E$2,1,0)+IF(F236=$F$2,1,0)+IF(G236=$G$2,1,0)+IF(H236=$H$2,1,0)+IF(I236=$I$2,1,0)+IF(J236=$J$2,1,0)+IF(K236=$K$2,1,0))/(COUNTIF(E236:K236,"Yea")+COUNTIF(E236:K236,"Nay"))</f>
        <v>0.5714285714285714</v>
      </c>
      <c r="W236" s="21">
        <f>(IF(L236=$L$2,1,0)+IF(M236=$M$2,1,0)+IF(N236=$N$2,1,0)+IF(O236=$O$2,1,0)+IF(P236=$P$2,1,0)+IF(Q236=$Q$2,1,0)+IF(R236=$R$2,1,0)+IF(S236=$S$2,1,0))/(COUNTIF(L236:S236,"Yea")+COUNTIF(L236:S236,"Nay"))</f>
        <v>0</v>
      </c>
    </row>
    <row r="237" spans="1:23">
      <c r="A237" s="2" t="s">
        <v>293</v>
      </c>
      <c r="B237" s="3" t="s">
        <v>394</v>
      </c>
      <c r="C237" s="4" t="s">
        <v>416</v>
      </c>
      <c r="D237" s="5" t="s">
        <v>396</v>
      </c>
      <c r="E237" s="6" t="s">
        <v>398</v>
      </c>
      <c r="F237" s="7" t="s">
        <v>397</v>
      </c>
      <c r="G237" s="8" t="s">
        <v>398</v>
      </c>
      <c r="H237" s="9" t="s">
        <v>398</v>
      </c>
      <c r="I237" s="10" t="s">
        <v>397</v>
      </c>
      <c r="J237" s="11" t="s">
        <v>397</v>
      </c>
      <c r="K237" s="12" t="s">
        <v>419</v>
      </c>
      <c r="L237" s="13" t="s">
        <v>397</v>
      </c>
      <c r="M237" s="14" t="s">
        <v>397</v>
      </c>
      <c r="N237" s="15" t="s">
        <v>397</v>
      </c>
      <c r="O237" s="16" t="s">
        <v>398</v>
      </c>
      <c r="P237" s="17" t="s">
        <v>397</v>
      </c>
      <c r="Q237" s="18" t="s">
        <v>397</v>
      </c>
      <c r="R237" s="19" t="s">
        <v>397</v>
      </c>
      <c r="S237" s="20" t="s">
        <v>397</v>
      </c>
      <c r="T237" s="21">
        <f>(IF(E237=$E$2,1,0)+IF(F237=$F$2,1,0)+IF(G237=$G$2,1,0)+IF(H237=$H$2,1,0)+IF(I237=$I$2,1,0)+IF(J237=$J$2,1,0)+IF(K237=$K$2,1,0)+IF(L237=$L$2,1,0)+IF(M237=$M$2,1,0)+IF(N237=$N$2,1,0)+IF(O237=$O$2,1,0)+IF(P237=$P$2,1,0)+IF(Q237=$Q$2,1,0)+IF(R237=$R$2,1,0)+IF(S237=$S$2,1,0))/COUNTA(E237:S237)</f>
        <v>0.26666666666666666</v>
      </c>
      <c r="U237" s="21">
        <f>(IF(E237=$E$2,1,0)+IF(F237=$F$2,1,0)+IF(G237=$G$2,1,0)+IF(H237=$H$2,1,0)+IF(I237=$I$2,1,0)+IF(J237=$J$2,1,0)+IF(K237=$K$2,1,0)+IF(L237=$L$2,1,0)+IF(M237=$M$2,1,0)+IF(N237=$N$2,1,0)+IF(O237=$O$2,1,0)+IF(P237=$P$2,1,0)+IF(Q237=$Q$2,1,0)+IF(R237=$R$2,1,0)+IF(S237=$S$2,1,0))/(COUNTIF(E237:S237,"Yea")+COUNTIF(E237:S237,"Nay"))</f>
        <v>0.2857142857142857</v>
      </c>
      <c r="V237" s="21">
        <f>(IF(E237=$E$2,1,0)+IF(F237=$F$2,1,0)+IF(G237=$G$2,1,0)+IF(H237=$H$2,1,0)+IF(I237=$I$2,1,0)+IF(J237=$J$2,1,0)+IF(K237=$K$2,1,0))/(COUNTIF(E237:K237,"Yea")+COUNTIF(E237:K237,"Nay"))</f>
        <v>0.5</v>
      </c>
      <c r="W237" s="21">
        <f>(IF(L237=$L$2,1,0)+IF(M237=$M$2,1,0)+IF(N237=$N$2,1,0)+IF(O237=$O$2,1,0)+IF(P237=$P$2,1,0)+IF(Q237=$Q$2,1,0)+IF(R237=$R$2,1,0)+IF(S237=$S$2,1,0))/(COUNTIF(L237:S237,"Yea")+COUNTIF(L237:S237,"Nay"))</f>
        <v>0.125</v>
      </c>
    </row>
    <row r="238" spans="1:23">
      <c r="A238" s="2" t="s">
        <v>297</v>
      </c>
      <c r="B238" s="3" t="s">
        <v>409</v>
      </c>
      <c r="C238" s="4" t="s">
        <v>435</v>
      </c>
      <c r="D238" s="5" t="s">
        <v>405</v>
      </c>
      <c r="E238" s="6" t="s">
        <v>397</v>
      </c>
      <c r="F238" s="7" t="s">
        <v>419</v>
      </c>
      <c r="G238" s="8" t="s">
        <v>397</v>
      </c>
      <c r="H238" s="9" t="s">
        <v>397</v>
      </c>
      <c r="I238" s="10" t="s">
        <v>397</v>
      </c>
      <c r="J238" s="11" t="s">
        <v>397</v>
      </c>
      <c r="K238" s="12" t="s">
        <v>397</v>
      </c>
      <c r="L238" s="13" t="s">
        <v>397</v>
      </c>
      <c r="M238" s="14" t="s">
        <v>397</v>
      </c>
      <c r="N238" s="15" t="s">
        <v>397</v>
      </c>
      <c r="O238" s="16" t="s">
        <v>397</v>
      </c>
      <c r="P238" s="17" t="s">
        <v>397</v>
      </c>
      <c r="Q238" s="18" t="s">
        <v>397</v>
      </c>
      <c r="R238" s="19" t="s">
        <v>397</v>
      </c>
      <c r="S238" s="20" t="s">
        <v>397</v>
      </c>
      <c r="T238" s="21">
        <f>(IF(E238=$E$2,1,0)+IF(F238=$F$2,1,0)+IF(G238=$G$2,1,0)+IF(H238=$H$2,1,0)+IF(I238=$I$2,1,0)+IF(J238=$J$2,1,0)+IF(K238=$K$2,1,0)+IF(L238=$L$2,1,0)+IF(M238=$M$2,1,0)+IF(N238=$N$2,1,0)+IF(O238=$O$2,1,0)+IF(P238=$P$2,1,0)+IF(Q238=$Q$2,1,0)+IF(R238=$R$2,1,0)+IF(S238=$S$2,1,0))/COUNTA(E238:S238)</f>
        <v>0.26666666666666666</v>
      </c>
      <c r="U238" s="21">
        <f>(IF(E238=$E$2,1,0)+IF(F238=$F$2,1,0)+IF(G238=$G$2,1,0)+IF(H238=$H$2,1,0)+IF(I238=$I$2,1,0)+IF(J238=$J$2,1,0)+IF(K238=$K$2,1,0)+IF(L238=$L$2,1,0)+IF(M238=$M$2,1,0)+IF(N238=$N$2,1,0)+IF(O238=$O$2,1,0)+IF(P238=$P$2,1,0)+IF(Q238=$Q$2,1,0)+IF(R238=$R$2,1,0)+IF(S238=$S$2,1,0))/(COUNTIF(E238:S238,"Yea")+COUNTIF(E238:S238,"Nay"))</f>
        <v>0.2857142857142857</v>
      </c>
      <c r="V238" s="21">
        <f>(IF(E238=$E$2,1,0)+IF(F238=$F$2,1,0)+IF(G238=$G$2,1,0)+IF(H238=$H$2,1,0)+IF(I238=$I$2,1,0)+IF(J238=$J$2,1,0)+IF(K238=$K$2,1,0))/(COUNTIF(E238:K238,"Yea")+COUNTIF(E238:K238,"Nay"))</f>
        <v>0.66666666666666663</v>
      </c>
      <c r="W238" s="21">
        <f>(IF(L238=$L$2,1,0)+IF(M238=$M$2,1,0)+IF(N238=$N$2,1,0)+IF(O238=$O$2,1,0)+IF(P238=$P$2,1,0)+IF(Q238=$Q$2,1,0)+IF(R238=$R$2,1,0)+IF(S238=$S$2,1,0))/(COUNTIF(L238:S238,"Yea")+COUNTIF(L238:S238,"Nay"))</f>
        <v>0</v>
      </c>
    </row>
    <row r="239" spans="1:23">
      <c r="A239" s="2" t="s">
        <v>373</v>
      </c>
      <c r="B239" s="3" t="s">
        <v>409</v>
      </c>
      <c r="C239" s="4" t="s">
        <v>448</v>
      </c>
      <c r="D239" s="5" t="s">
        <v>405</v>
      </c>
      <c r="E239" s="6" t="s">
        <v>398</v>
      </c>
      <c r="F239" s="7" t="s">
        <v>419</v>
      </c>
      <c r="G239" s="8" t="s">
        <v>419</v>
      </c>
      <c r="H239" s="9" t="s">
        <v>419</v>
      </c>
      <c r="I239" s="10" t="s">
        <v>397</v>
      </c>
      <c r="J239" s="11" t="s">
        <v>23</v>
      </c>
      <c r="K239" s="12" t="s">
        <v>397</v>
      </c>
      <c r="L239" s="20" t="s">
        <v>397</v>
      </c>
      <c r="M239" s="14" t="s">
        <v>397</v>
      </c>
      <c r="N239" s="15" t="s">
        <v>397</v>
      </c>
      <c r="O239" s="16" t="s">
        <v>397</v>
      </c>
      <c r="P239" s="17" t="s">
        <v>419</v>
      </c>
      <c r="Q239" s="18" t="s">
        <v>419</v>
      </c>
      <c r="R239" s="19" t="s">
        <v>419</v>
      </c>
      <c r="S239" s="20" t="s">
        <v>419</v>
      </c>
      <c r="T239" s="21">
        <f>(IF(E239=$E$2,1,0)+IF(F239=$F$2,1,0)+IF(G239=$G$2,1,0)+IF(H239=$H$2,1,0)+IF(I239=$I$2,1,0)+IF(J239=$J$2,1,0)+IF(K239=$K$2,1,0)+IF(L239=$L$2,1,0)+IF(M239=$M$2,1,0)+IF(N239=$N$2,1,0)+IF(O239=$O$2,1,0)+IF(P239=$P$2,1,0)+IF(Q239=$Q$2,1,0)+IF(R239=$R$2,1,0)+IF(S239=$S$2,1,0))/COUNTA(E239:S239)</f>
        <v>0.13333333333333333</v>
      </c>
      <c r="U239" s="21">
        <f>(IF(E239=$E$2,1,0)+IF(F239=$F$2,1,0)+IF(G239=$G$2,1,0)+IF(H239=$H$2,1,0)+IF(I239=$I$2,1,0)+IF(J239=$J$2,1,0)+IF(K239=$K$2,1,0)+IF(L239=$L$2,1,0)+IF(M239=$M$2,1,0)+IF(N239=$N$2,1,0)+IF(O239=$O$2,1,0)+IF(P239=$P$2,1,0)+IF(Q239=$Q$2,1,0)+IF(R239=$R$2,1,0)+IF(S239=$S$2,1,0))/(COUNTIF(E239:S239,"Yea")+COUNTIF(E239:S239,"Nay"))</f>
        <v>0.2857142857142857</v>
      </c>
      <c r="V239" s="21">
        <f>(IF(E239=$E$2,1,0)+IF(F239=$F$2,1,0)+IF(G239=$G$2,1,0)+IF(H239=$H$2,1,0)+IF(I239=$I$2,1,0)+IF(J239=$J$2,1,0)+IF(K239=$K$2,1,0))/(COUNTIF(E239:K239,"Yea")+COUNTIF(E239:K239,"Nay"))</f>
        <v>0.66666666666666663</v>
      </c>
      <c r="W239" s="21">
        <f>(IF(L239=$L$2,1,0)+IF(M239=$M$2,1,0)+IF(N239=$N$2,1,0)+IF(O239=$O$2,1,0)+IF(P239=$P$2,1,0)+IF(Q239=$Q$2,1,0)+IF(R239=$R$2,1,0)+IF(S239=$S$2,1,0))/(COUNTIF(L239:S239,"Yea")+COUNTIF(L239:S239,"Nay"))</f>
        <v>0</v>
      </c>
    </row>
    <row r="240" spans="1:23">
      <c r="A240" s="2" t="s">
        <v>204</v>
      </c>
      <c r="B240" s="3" t="s">
        <v>472</v>
      </c>
      <c r="C240" s="4" t="s">
        <v>413</v>
      </c>
      <c r="D240" s="5" t="s">
        <v>396</v>
      </c>
      <c r="E240" s="6" t="s">
        <v>398</v>
      </c>
      <c r="F240" s="7" t="s">
        <v>397</v>
      </c>
      <c r="G240" s="8" t="s">
        <v>398</v>
      </c>
      <c r="H240" s="9" t="s">
        <v>398</v>
      </c>
      <c r="I240" s="10" t="s">
        <v>397</v>
      </c>
      <c r="J240" s="11" t="s">
        <v>397</v>
      </c>
      <c r="K240" s="20" t="s">
        <v>419</v>
      </c>
      <c r="L240" s="13" t="s">
        <v>397</v>
      </c>
      <c r="M240" s="14" t="s">
        <v>397</v>
      </c>
      <c r="N240" s="15" t="s">
        <v>397</v>
      </c>
      <c r="O240" s="16" t="s">
        <v>398</v>
      </c>
      <c r="P240" s="17" t="s">
        <v>397</v>
      </c>
      <c r="Q240" s="18" t="s">
        <v>397</v>
      </c>
      <c r="R240" s="19" t="s">
        <v>397</v>
      </c>
      <c r="S240" s="20" t="s">
        <v>397</v>
      </c>
      <c r="T240" s="21">
        <f>(IF(E240=$E$2,1,0)+IF(F240=$F$2,1,0)+IF(G240=$G$2,1,0)+IF(H240=$H$2,1,0)+IF(I240=$I$2,1,0)+IF(J240=$J$2,1,0)+IF(K240=$K$2,1,0)+IF(L240=$L$2,1,0)+IF(M240=$M$2,1,0)+IF(N240=$N$2,1,0)+IF(O240=$O$2,1,0)+IF(P240=$P$2,1,0)+IF(Q240=$Q$2,1,0)+IF(R240=$R$2,1,0)+IF(S240=$S$2,1,0))/COUNTA(E240:S240)</f>
        <v>0.26666666666666666</v>
      </c>
      <c r="U240" s="21">
        <f>(IF(E240=$E$2,1,0)+IF(F240=$F$2,1,0)+IF(G240=$G$2,1,0)+IF(H240=$H$2,1,0)+IF(I240=$I$2,1,0)+IF(J240=$J$2,1,0)+IF(K240=$K$2,1,0)+IF(L240=$L$2,1,0)+IF(M240=$M$2,1,0)+IF(N240=$N$2,1,0)+IF(O240=$O$2,1,0)+IF(P240=$P$2,1,0)+IF(Q240=$Q$2,1,0)+IF(R240=$R$2,1,0)+IF(S240=$S$2,1,0))/(COUNTIF(E240:S240,"Yea")+COUNTIF(E240:S240,"Nay"))</f>
        <v>0.2857142857142857</v>
      </c>
      <c r="V240" s="21">
        <f>(IF(E240=$E$2,1,0)+IF(F240=$F$2,1,0)+IF(G240=$G$2,1,0)+IF(H240=$H$2,1,0)+IF(I240=$I$2,1,0)+IF(J240=$J$2,1,0)+IF(K240=$K$2,1,0))/(COUNTIF(E240:K240,"Yea")+COUNTIF(E240:K240,"Nay"))</f>
        <v>0.5</v>
      </c>
      <c r="W240" s="21">
        <f>(IF(L240=$L$2,1,0)+IF(M240=$M$2,1,0)+IF(N240=$N$2,1,0)+IF(O240=$O$2,1,0)+IF(P240=$P$2,1,0)+IF(Q240=$Q$2,1,0)+IF(R240=$R$2,1,0)+IF(S240=$S$2,1,0))/(COUNTIF(L240:S240,"Yea")+COUNTIF(L240:S240,"Nay"))</f>
        <v>0.125</v>
      </c>
    </row>
    <row r="241" spans="1:23">
      <c r="A241" s="2" t="s">
        <v>264</v>
      </c>
      <c r="B241" s="3" t="s">
        <v>415</v>
      </c>
      <c r="C241" s="4" t="s">
        <v>307</v>
      </c>
      <c r="D241" s="5" t="s">
        <v>396</v>
      </c>
      <c r="E241" s="6" t="s">
        <v>398</v>
      </c>
      <c r="F241" s="7" t="s">
        <v>397</v>
      </c>
      <c r="G241" s="8" t="s">
        <v>397</v>
      </c>
      <c r="H241" s="9" t="s">
        <v>398</v>
      </c>
      <c r="I241" s="10" t="s">
        <v>397</v>
      </c>
      <c r="J241" s="11" t="s">
        <v>397</v>
      </c>
      <c r="K241" s="12" t="s">
        <v>398</v>
      </c>
      <c r="L241" s="13" t="s">
        <v>397</v>
      </c>
      <c r="M241" s="14" t="s">
        <v>397</v>
      </c>
      <c r="N241" s="15" t="s">
        <v>397</v>
      </c>
      <c r="O241" s="16" t="s">
        <v>397</v>
      </c>
      <c r="P241" s="17" t="s">
        <v>397</v>
      </c>
      <c r="Q241" s="18" t="s">
        <v>397</v>
      </c>
      <c r="R241" s="19" t="s">
        <v>397</v>
      </c>
      <c r="S241" s="20" t="s">
        <v>23</v>
      </c>
      <c r="T241" s="21">
        <f>(IF(E241=$E$2,1,0)+IF(F241=$F$2,1,0)+IF(G241=$G$2,1,0)+IF(H241=$H$2,1,0)+IF(I241=$I$2,1,0)+IF(J241=$J$2,1,0)+IF(K241=$K$2,1,0)+IF(L241=$L$2,1,0)+IF(M241=$M$2,1,0)+IF(N241=$N$2,1,0)+IF(O241=$O$2,1,0)+IF(P241=$P$2,1,0)+IF(Q241=$Q$2,1,0)+IF(R241=$R$2,1,0)+IF(S241=$S$2,1,0))/COUNTA(E241:S241)</f>
        <v>0.26666666666666666</v>
      </c>
      <c r="U241" s="21">
        <f>(IF(E241=$E$2,1,0)+IF(F241=$F$2,1,0)+IF(G241=$G$2,1,0)+IF(H241=$H$2,1,0)+IF(I241=$I$2,1,0)+IF(J241=$J$2,1,0)+IF(K241=$K$2,1,0)+IF(L241=$L$2,1,0)+IF(M241=$M$2,1,0)+IF(N241=$N$2,1,0)+IF(O241=$O$2,1,0)+IF(P241=$P$2,1,0)+IF(Q241=$Q$2,1,0)+IF(R241=$R$2,1,0)+IF(S241=$S$2,1,0))/(COUNTIF(E241:S241,"Yea")+COUNTIF(E241:S241,"Nay"))</f>
        <v>0.2857142857142857</v>
      </c>
      <c r="V241" s="21">
        <f>(IF(E241=$E$2,1,0)+IF(F241=$F$2,1,0)+IF(G241=$G$2,1,0)+IF(H241=$H$2,1,0)+IF(I241=$I$2,1,0)+IF(J241=$J$2,1,0)+IF(K241=$K$2,1,0))/(COUNTIF(E241:K241,"Yea")+COUNTIF(E241:K241,"Nay"))</f>
        <v>0.5714285714285714</v>
      </c>
      <c r="W241" s="21">
        <f>(IF(L241=$L$2,1,0)+IF(M241=$M$2,1,0)+IF(N241=$N$2,1,0)+IF(O241=$O$2,1,0)+IF(P241=$P$2,1,0)+IF(Q241=$Q$2,1,0)+IF(R241=$R$2,1,0)+IF(S241=$S$2,1,0))/(COUNTIF(L241:S241,"Yea")+COUNTIF(L241:S241,"Nay"))</f>
        <v>0</v>
      </c>
    </row>
    <row r="242" spans="1:23">
      <c r="A242" s="2" t="s">
        <v>121</v>
      </c>
      <c r="B242" s="3" t="s">
        <v>394</v>
      </c>
      <c r="C242" s="4" t="s">
        <v>413</v>
      </c>
      <c r="D242" s="5" t="s">
        <v>396</v>
      </c>
      <c r="E242" s="6" t="s">
        <v>398</v>
      </c>
      <c r="F242" s="7" t="s">
        <v>397</v>
      </c>
      <c r="G242" s="8" t="s">
        <v>397</v>
      </c>
      <c r="H242" s="9" t="s">
        <v>398</v>
      </c>
      <c r="I242" s="10" t="s">
        <v>397</v>
      </c>
      <c r="J242" s="11" t="s">
        <v>398</v>
      </c>
      <c r="K242" s="12" t="s">
        <v>398</v>
      </c>
      <c r="L242" s="13" t="s">
        <v>23</v>
      </c>
      <c r="M242" s="14" t="s">
        <v>397</v>
      </c>
      <c r="N242" s="15" t="s">
        <v>397</v>
      </c>
      <c r="O242" s="20" t="s">
        <v>398</v>
      </c>
      <c r="P242" s="17" t="s">
        <v>397</v>
      </c>
      <c r="Q242" s="18" t="s">
        <v>397</v>
      </c>
      <c r="R242" s="19" t="s">
        <v>397</v>
      </c>
      <c r="S242" s="20" t="s">
        <v>397</v>
      </c>
      <c r="T242" s="21">
        <f>(IF(E242=$E$2,1,0)+IF(F242=$F$2,1,0)+IF(G242=$G$2,1,0)+IF(H242=$H$2,1,0)+IF(I242=$I$2,1,0)+IF(J242=$J$2,1,0)+IF(K242=$K$2,1,0)+IF(L242=$L$2,1,0)+IF(M242=$M$2,1,0)+IF(N242=$N$2,1,0)+IF(O242=$O$2,1,0)+IF(P242=$P$2,1,0)+IF(Q242=$Q$2,1,0)+IF(R242=$R$2,1,0)+IF(S242=$S$2,1,0))/COUNTA(E242:S242)</f>
        <v>0.26666666666666666</v>
      </c>
      <c r="U242" s="21">
        <f>(IF(E242=$E$2,1,0)+IF(F242=$F$2,1,0)+IF(G242=$G$2,1,0)+IF(H242=$H$2,1,0)+IF(I242=$I$2,1,0)+IF(J242=$J$2,1,0)+IF(K242=$K$2,1,0)+IF(L242=$L$2,1,0)+IF(M242=$M$2,1,0)+IF(N242=$N$2,1,0)+IF(O242=$O$2,1,0)+IF(P242=$P$2,1,0)+IF(Q242=$Q$2,1,0)+IF(R242=$R$2,1,0)+IF(S242=$S$2,1,0))/(COUNTIF(E242:S242,"Yea")+COUNTIF(E242:S242,"Nay"))</f>
        <v>0.2857142857142857</v>
      </c>
      <c r="V242" s="21">
        <f>(IF(E242=$E$2,1,0)+IF(F242=$F$2,1,0)+IF(G242=$G$2,1,0)+IF(H242=$H$2,1,0)+IF(I242=$I$2,1,0)+IF(J242=$J$2,1,0)+IF(K242=$K$2,1,0))/(COUNTIF(E242:K242,"Yea")+COUNTIF(E242:K242,"Nay"))</f>
        <v>0.42857142857142855</v>
      </c>
      <c r="W242" s="21">
        <f>(IF(L242=$L$2,1,0)+IF(M242=$M$2,1,0)+IF(N242=$N$2,1,0)+IF(O242=$O$2,1,0)+IF(P242=$P$2,1,0)+IF(Q242=$Q$2,1,0)+IF(R242=$R$2,1,0)+IF(S242=$S$2,1,0))/(COUNTIF(L242:S242,"Yea")+COUNTIF(L242:S242,"Nay"))</f>
        <v>0.14285714285714285</v>
      </c>
    </row>
    <row r="243" spans="1:23">
      <c r="A243" s="2" t="s">
        <v>185</v>
      </c>
      <c r="B243" s="3" t="s">
        <v>409</v>
      </c>
      <c r="C243" s="4" t="s">
        <v>126</v>
      </c>
      <c r="D243" s="5" t="s">
        <v>405</v>
      </c>
      <c r="E243" s="6" t="s">
        <v>397</v>
      </c>
      <c r="F243" s="7" t="s">
        <v>397</v>
      </c>
      <c r="G243" s="8" t="s">
        <v>397</v>
      </c>
      <c r="H243" s="9" t="s">
        <v>397</v>
      </c>
      <c r="I243" s="10" t="s">
        <v>397</v>
      </c>
      <c r="J243" s="11" t="s">
        <v>397</v>
      </c>
      <c r="K243" s="12" t="s">
        <v>23</v>
      </c>
      <c r="L243" s="13" t="s">
        <v>397</v>
      </c>
      <c r="M243" s="14" t="s">
        <v>397</v>
      </c>
      <c r="N243" s="15" t="s">
        <v>397</v>
      </c>
      <c r="O243" s="16" t="s">
        <v>397</v>
      </c>
      <c r="P243" s="17" t="s">
        <v>397</v>
      </c>
      <c r="Q243" s="18" t="s">
        <v>397</v>
      </c>
      <c r="R243" s="19" t="s">
        <v>397</v>
      </c>
      <c r="S243" s="20" t="s">
        <v>397</v>
      </c>
      <c r="T243" s="21">
        <f>(IF(E243=$E$2,1,0)+IF(F243=$F$2,1,0)+IF(G243=$G$2,1,0)+IF(H243=$H$2,1,0)+IF(I243=$I$2,1,0)+IF(J243=$J$2,1,0)+IF(K243=$K$2,1,0)+IF(L243=$L$2,1,0)+IF(M243=$M$2,1,0)+IF(N243=$N$2,1,0)+IF(O243=$O$2,1,0)+IF(P243=$P$2,1,0)+IF(Q243=$Q$2,1,0)+IF(R243=$R$2,1,0)+IF(S243=$S$2,1,0))/COUNTA(E243:S243)</f>
        <v>0.26666666666666666</v>
      </c>
      <c r="U243" s="21">
        <f>(IF(E243=$E$2,1,0)+IF(F243=$F$2,1,0)+IF(G243=$G$2,1,0)+IF(H243=$H$2,1,0)+IF(I243=$I$2,1,0)+IF(J243=$J$2,1,0)+IF(K243=$K$2,1,0)+IF(L243=$L$2,1,0)+IF(M243=$M$2,1,0)+IF(N243=$N$2,1,0)+IF(O243=$O$2,1,0)+IF(P243=$P$2,1,0)+IF(Q243=$Q$2,1,0)+IF(R243=$R$2,1,0)+IF(S243=$S$2,1,0))/(COUNTIF(E243:S243,"Yea")+COUNTIF(E243:S243,"Nay"))</f>
        <v>0.2857142857142857</v>
      </c>
      <c r="V243" s="21">
        <f>(IF(E243=$E$2,1,0)+IF(F243=$F$2,1,0)+IF(G243=$G$2,1,0)+IF(H243=$H$2,1,0)+IF(I243=$I$2,1,0)+IF(J243=$J$2,1,0)+IF(K243=$K$2,1,0))/(COUNTIF(E243:K243,"Yea")+COUNTIF(E243:K243,"Nay"))</f>
        <v>0.66666666666666663</v>
      </c>
      <c r="W243" s="21">
        <f>(IF(L243=$L$2,1,0)+IF(M243=$M$2,1,0)+IF(N243=$N$2,1,0)+IF(O243=$O$2,1,0)+IF(P243=$P$2,1,0)+IF(Q243=$Q$2,1,0)+IF(R243=$R$2,1,0)+IF(S243=$S$2,1,0))/(COUNTIF(L243:S243,"Yea")+COUNTIF(L243:S243,"Nay"))</f>
        <v>0</v>
      </c>
    </row>
    <row r="244" spans="1:23">
      <c r="A244" s="2" t="s">
        <v>45</v>
      </c>
      <c r="B244" s="3" t="s">
        <v>409</v>
      </c>
      <c r="C244" s="4" t="s">
        <v>289</v>
      </c>
      <c r="D244" s="5" t="s">
        <v>405</v>
      </c>
      <c r="E244" s="6" t="s">
        <v>397</v>
      </c>
      <c r="F244" s="7" t="s">
        <v>419</v>
      </c>
      <c r="G244" s="8" t="s">
        <v>419</v>
      </c>
      <c r="H244" s="20" t="s">
        <v>419</v>
      </c>
      <c r="I244" s="10" t="s">
        <v>398</v>
      </c>
      <c r="J244" s="11" t="s">
        <v>419</v>
      </c>
      <c r="K244" s="20" t="s">
        <v>23</v>
      </c>
      <c r="L244" s="13" t="s">
        <v>397</v>
      </c>
      <c r="M244" s="14" t="s">
        <v>397</v>
      </c>
      <c r="N244" s="15" t="s">
        <v>397</v>
      </c>
      <c r="O244" s="16" t="s">
        <v>397</v>
      </c>
      <c r="P244" s="17" t="s">
        <v>419</v>
      </c>
      <c r="Q244" s="18" t="s">
        <v>398</v>
      </c>
      <c r="R244" s="20" t="s">
        <v>419</v>
      </c>
      <c r="S244" s="20" t="s">
        <v>419</v>
      </c>
      <c r="T244" s="21">
        <f>(IF(E244=$E$2,1,0)+IF(F244=$F$2,1,0)+IF(G244=$G$2,1,0)+IF(H244=$H$2,1,0)+IF(I244=$I$2,1,0)+IF(J244=$J$2,1,0)+IF(K244=$K$2,1,0)+IF(L244=$L$2,1,0)+IF(M244=$M$2,1,0)+IF(N244=$N$2,1,0)+IF(O244=$O$2,1,0)+IF(P244=$P$2,1,0)+IF(Q244=$Q$2,1,0)+IF(R244=$R$2,1,0)+IF(S244=$S$2,1,0))/COUNTA(E244:S244)</f>
        <v>0.13333333333333333</v>
      </c>
      <c r="U244" s="21">
        <f>(IF(E244=$E$2,1,0)+IF(F244=$F$2,1,0)+IF(G244=$G$2,1,0)+IF(H244=$H$2,1,0)+IF(I244=$I$2,1,0)+IF(J244=$J$2,1,0)+IF(K244=$K$2,1,0)+IF(L244=$L$2,1,0)+IF(M244=$M$2,1,0)+IF(N244=$N$2,1,0)+IF(O244=$O$2,1,0)+IF(P244=$P$2,1,0)+IF(Q244=$Q$2,1,0)+IF(R244=$R$2,1,0)+IF(S244=$S$2,1,0))/(COUNTIF(E244:S244,"Yea")+COUNTIF(E244:S244,"Nay"))</f>
        <v>0.2857142857142857</v>
      </c>
      <c r="V244" s="21">
        <f>(IF(E244=$E$2,1,0)+IF(F244=$F$2,1,0)+IF(G244=$G$2,1,0)+IF(H244=$H$2,1,0)+IF(I244=$I$2,1,0)+IF(J244=$J$2,1,0)+IF(K244=$K$2,1,0))/(COUNTIF(E244:K244,"Yea")+COUNTIF(E244:K244,"Nay"))</f>
        <v>0.5</v>
      </c>
      <c r="W244" s="21">
        <f>(IF(L244=$L$2,1,0)+IF(M244=$M$2,1,0)+IF(N244=$N$2,1,0)+IF(O244=$O$2,1,0)+IF(P244=$P$2,1,0)+IF(Q244=$Q$2,1,0)+IF(R244=$R$2,1,0)+IF(S244=$S$2,1,0))/(COUNTIF(L244:S244,"Yea")+COUNTIF(L244:S244,"Nay"))</f>
        <v>0.2</v>
      </c>
    </row>
    <row r="245" spans="1:23">
      <c r="A245" s="2" t="s">
        <v>49</v>
      </c>
      <c r="B245" s="3" t="s">
        <v>409</v>
      </c>
      <c r="C245" s="4" t="s">
        <v>395</v>
      </c>
      <c r="D245" s="5" t="s">
        <v>396</v>
      </c>
      <c r="E245" s="6" t="s">
        <v>398</v>
      </c>
      <c r="F245" s="7" t="s">
        <v>397</v>
      </c>
      <c r="G245" s="8" t="s">
        <v>398</v>
      </c>
      <c r="H245" s="20" t="s">
        <v>398</v>
      </c>
      <c r="I245" s="10" t="s">
        <v>397</v>
      </c>
      <c r="J245" s="20" t="s">
        <v>397</v>
      </c>
      <c r="K245" s="12" t="s">
        <v>419</v>
      </c>
      <c r="L245" s="13" t="s">
        <v>397</v>
      </c>
      <c r="M245" s="14" t="s">
        <v>397</v>
      </c>
      <c r="N245" s="15" t="s">
        <v>397</v>
      </c>
      <c r="O245" s="16" t="s">
        <v>398</v>
      </c>
      <c r="P245" s="17" t="s">
        <v>397</v>
      </c>
      <c r="Q245" s="18" t="s">
        <v>397</v>
      </c>
      <c r="R245" s="20" t="s">
        <v>397</v>
      </c>
      <c r="S245" s="20" t="s">
        <v>397</v>
      </c>
      <c r="T245" s="21">
        <f>(IF(E245=$E$2,1,0)+IF(F245=$F$2,1,0)+IF(G245=$G$2,1,0)+IF(H245=$H$2,1,0)+IF(I245=$I$2,1,0)+IF(J245=$J$2,1,0)+IF(K245=$K$2,1,0)+IF(L245=$L$2,1,0)+IF(M245=$M$2,1,0)+IF(N245=$N$2,1,0)+IF(O245=$O$2,1,0)+IF(P245=$P$2,1,0)+IF(Q245=$Q$2,1,0)+IF(R245=$R$2,1,0)+IF(S245=$S$2,1,0))/COUNTA(E245:S245)</f>
        <v>0.26666666666666666</v>
      </c>
      <c r="U245" s="21">
        <f>(IF(E245=$E$2,1,0)+IF(F245=$F$2,1,0)+IF(G245=$G$2,1,0)+IF(H245=$H$2,1,0)+IF(I245=$I$2,1,0)+IF(J245=$J$2,1,0)+IF(K245=$K$2,1,0)+IF(L245=$L$2,1,0)+IF(M245=$M$2,1,0)+IF(N245=$N$2,1,0)+IF(O245=$O$2,1,0)+IF(P245=$P$2,1,0)+IF(Q245=$Q$2,1,0)+IF(R245=$R$2,1,0)+IF(S245=$S$2,1,0))/(COUNTIF(E245:S245,"Yea")+COUNTIF(E245:S245,"Nay"))</f>
        <v>0.2857142857142857</v>
      </c>
      <c r="V245" s="21">
        <f>(IF(E245=$E$2,1,0)+IF(F245=$F$2,1,0)+IF(G245=$G$2,1,0)+IF(H245=$H$2,1,0)+IF(I245=$I$2,1,0)+IF(J245=$J$2,1,0)+IF(K245=$K$2,1,0))/(COUNTIF(E245:K245,"Yea")+COUNTIF(E245:K245,"Nay"))</f>
        <v>0.5</v>
      </c>
      <c r="W245" s="21">
        <f>(IF(L245=$L$2,1,0)+IF(M245=$M$2,1,0)+IF(N245=$N$2,1,0)+IF(O245=$O$2,1,0)+IF(P245=$P$2,1,0)+IF(Q245=$Q$2,1,0)+IF(R245=$R$2,1,0)+IF(S245=$S$2,1,0))/(COUNTIF(L245:S245,"Yea")+COUNTIF(L245:S245,"Nay"))</f>
        <v>0.125</v>
      </c>
    </row>
    <row r="246" spans="1:23">
      <c r="A246" s="2" t="s">
        <v>195</v>
      </c>
      <c r="B246" s="3" t="s">
        <v>415</v>
      </c>
      <c r="C246" s="4" t="s">
        <v>448</v>
      </c>
      <c r="D246" s="5" t="s">
        <v>396</v>
      </c>
      <c r="E246" s="6" t="s">
        <v>398</v>
      </c>
      <c r="F246" s="7" t="s">
        <v>397</v>
      </c>
      <c r="G246" s="8" t="s">
        <v>398</v>
      </c>
      <c r="H246" s="9" t="s">
        <v>398</v>
      </c>
      <c r="I246" s="10" t="s">
        <v>397</v>
      </c>
      <c r="J246" s="20" t="s">
        <v>23</v>
      </c>
      <c r="K246" s="20" t="s">
        <v>23</v>
      </c>
      <c r="L246" s="13" t="s">
        <v>397</v>
      </c>
      <c r="M246" s="14" t="s">
        <v>397</v>
      </c>
      <c r="N246" s="15" t="s">
        <v>397</v>
      </c>
      <c r="O246" s="16" t="s">
        <v>398</v>
      </c>
      <c r="P246" s="17" t="s">
        <v>397</v>
      </c>
      <c r="Q246" s="18" t="s">
        <v>397</v>
      </c>
      <c r="R246" s="20" t="s">
        <v>419</v>
      </c>
      <c r="S246" s="20" t="s">
        <v>419</v>
      </c>
      <c r="T246" s="21">
        <f>(IF(E246=$E$2,1,0)+IF(F246=$F$2,1,0)+IF(G246=$G$2,1,0)+IF(H246=$H$2,1,0)+IF(I246=$I$2,1,0)+IF(J246=$J$2,1,0)+IF(K246=$K$2,1,0)+IF(L246=$L$2,1,0)+IF(M246=$M$2,1,0)+IF(N246=$N$2,1,0)+IF(O246=$O$2,1,0)+IF(P246=$P$2,1,0)+IF(Q246=$Q$2,1,0)+IF(R246=$R$2,1,0)+IF(S246=$S$2,1,0))/COUNTA(E246:S246)</f>
        <v>0.2</v>
      </c>
      <c r="U246" s="21">
        <f>(IF(E246=$E$2,1,0)+IF(F246=$F$2,1,0)+IF(G246=$G$2,1,0)+IF(H246=$H$2,1,0)+IF(I246=$I$2,1,0)+IF(J246=$J$2,1,0)+IF(K246=$K$2,1,0)+IF(L246=$L$2,1,0)+IF(M246=$M$2,1,0)+IF(N246=$N$2,1,0)+IF(O246=$O$2,1,0)+IF(P246=$P$2,1,0)+IF(Q246=$Q$2,1,0)+IF(R246=$R$2,1,0)+IF(S246=$S$2,1,0))/(COUNTIF(E246:S246,"Yea")+COUNTIF(E246:S246,"Nay"))</f>
        <v>0.27272727272727271</v>
      </c>
      <c r="V246" s="21">
        <f>(IF(E246=$E$2,1,0)+IF(F246=$F$2,1,0)+IF(G246=$G$2,1,0)+IF(H246=$H$2,1,0)+IF(I246=$I$2,1,0)+IF(J246=$J$2,1,0)+IF(K246=$K$2,1,0))/(COUNTIF(E246:K246,"Yea")+COUNTIF(E246:K246,"Nay"))</f>
        <v>0.4</v>
      </c>
      <c r="W246" s="21">
        <f>(IF(L246=$L$2,1,0)+IF(M246=$M$2,1,0)+IF(N246=$N$2,1,0)+IF(O246=$O$2,1,0)+IF(P246=$P$2,1,0)+IF(Q246=$Q$2,1,0)+IF(R246=$R$2,1,0)+IF(S246=$S$2,1,0))/(COUNTIF(L246:S246,"Yea")+COUNTIF(L246:S246,"Nay"))</f>
        <v>0.16666666666666666</v>
      </c>
    </row>
    <row r="247" spans="1:23">
      <c r="A247" s="2" t="s">
        <v>26</v>
      </c>
      <c r="B247" s="3" t="s">
        <v>394</v>
      </c>
      <c r="C247" s="4" t="s">
        <v>476</v>
      </c>
      <c r="D247" s="5" t="s">
        <v>396</v>
      </c>
      <c r="E247" s="6" t="s">
        <v>398</v>
      </c>
      <c r="F247" s="7" t="s">
        <v>397</v>
      </c>
      <c r="G247" s="8" t="s">
        <v>23</v>
      </c>
      <c r="H247" s="20" t="s">
        <v>398</v>
      </c>
      <c r="I247" s="10" t="s">
        <v>397</v>
      </c>
      <c r="J247" s="11" t="s">
        <v>398</v>
      </c>
      <c r="K247" s="12" t="s">
        <v>419</v>
      </c>
      <c r="L247" s="13" t="s">
        <v>419</v>
      </c>
      <c r="M247" s="14" t="s">
        <v>397</v>
      </c>
      <c r="N247" s="15" t="s">
        <v>419</v>
      </c>
      <c r="O247" s="16" t="s">
        <v>397</v>
      </c>
      <c r="P247" s="17" t="s">
        <v>397</v>
      </c>
      <c r="Q247" s="18" t="s">
        <v>397</v>
      </c>
      <c r="R247" s="20" t="s">
        <v>397</v>
      </c>
      <c r="S247" s="20" t="s">
        <v>398</v>
      </c>
      <c r="T247" s="21">
        <f>(IF(E247=$E$2,1,0)+IF(F247=$F$2,1,0)+IF(G247=$G$2,1,0)+IF(H247=$H$2,1,0)+IF(I247=$I$2,1,0)+IF(J247=$J$2,1,0)+IF(K247=$K$2,1,0)+IF(L247=$L$2,1,0)+IF(M247=$M$2,1,0)+IF(N247=$N$2,1,0)+IF(O247=$O$2,1,0)+IF(P247=$P$2,1,0)+IF(Q247=$Q$2,1,0)+IF(R247=$R$2,1,0)+IF(S247=$S$2,1,0))/COUNTA(E247:S247)</f>
        <v>0.2</v>
      </c>
      <c r="U247" s="21">
        <f>(IF(E247=$E$2,1,0)+IF(F247=$F$2,1,0)+IF(G247=$G$2,1,0)+IF(H247=$H$2,1,0)+IF(I247=$I$2,1,0)+IF(J247=$J$2,1,0)+IF(K247=$K$2,1,0)+IF(L247=$L$2,1,0)+IF(M247=$M$2,1,0)+IF(N247=$N$2,1,0)+IF(O247=$O$2,1,0)+IF(P247=$P$2,1,0)+IF(Q247=$Q$2,1,0)+IF(R247=$R$2,1,0)+IF(S247=$S$2,1,0))/(COUNTIF(E247:S247,"Yea")+COUNTIF(E247:S247,"Nay"))</f>
        <v>0.27272727272727271</v>
      </c>
      <c r="V247" s="21">
        <f>(IF(E247=$E$2,1,0)+IF(F247=$F$2,1,0)+IF(G247=$G$2,1,0)+IF(H247=$H$2,1,0)+IF(I247=$I$2,1,0)+IF(J247=$J$2,1,0)+IF(K247=$K$2,1,0))/(COUNTIF(E247:K247,"Yea")+COUNTIF(E247:K247,"Nay"))</f>
        <v>0.4</v>
      </c>
      <c r="W247" s="21">
        <f>(IF(L247=$L$2,1,0)+IF(M247=$M$2,1,0)+IF(N247=$N$2,1,0)+IF(O247=$O$2,1,0)+IF(P247=$P$2,1,0)+IF(Q247=$Q$2,1,0)+IF(R247=$R$2,1,0)+IF(S247=$S$2,1,0))/(COUNTIF(L247:S247,"Yea")+COUNTIF(L247:S247,"Nay"))</f>
        <v>0.16666666666666666</v>
      </c>
    </row>
    <row r="248" spans="1:23">
      <c r="A248" s="2" t="s">
        <v>14</v>
      </c>
      <c r="B248" s="3" t="s">
        <v>409</v>
      </c>
      <c r="C248" s="4" t="s">
        <v>427</v>
      </c>
      <c r="D248" s="5" t="s">
        <v>396</v>
      </c>
      <c r="E248" s="6" t="s">
        <v>398</v>
      </c>
      <c r="F248" s="7" t="s">
        <v>397</v>
      </c>
      <c r="G248" s="20" t="s">
        <v>419</v>
      </c>
      <c r="H248" s="9" t="s">
        <v>419</v>
      </c>
      <c r="I248" s="10" t="s">
        <v>397</v>
      </c>
      <c r="J248" s="11" t="s">
        <v>397</v>
      </c>
      <c r="K248" s="12" t="s">
        <v>398</v>
      </c>
      <c r="L248" s="20" t="s">
        <v>397</v>
      </c>
      <c r="M248" s="14" t="s">
        <v>397</v>
      </c>
      <c r="N248" s="20" t="s">
        <v>397</v>
      </c>
      <c r="O248" s="16" t="s">
        <v>397</v>
      </c>
      <c r="P248" s="17" t="s">
        <v>397</v>
      </c>
      <c r="Q248" s="18" t="s">
        <v>397</v>
      </c>
      <c r="R248" s="19" t="s">
        <v>419</v>
      </c>
      <c r="S248" s="20" t="s">
        <v>419</v>
      </c>
      <c r="T248" s="21">
        <f>(IF(E248=$E$2,1,0)+IF(F248=$F$2,1,0)+IF(G248=$G$2,1,0)+IF(H248=$H$2,1,0)+IF(I248=$I$2,1,0)+IF(J248=$J$2,1,0)+IF(K248=$K$2,1,0)+IF(L248=$L$2,1,0)+IF(M248=$M$2,1,0)+IF(N248=$N$2,1,0)+IF(O248=$O$2,1,0)+IF(P248=$P$2,1,0)+IF(Q248=$Q$2,1,0)+IF(R248=$R$2,1,0)+IF(S248=$S$2,1,0))/COUNTA(E248:S248)</f>
        <v>0.2</v>
      </c>
      <c r="U248" s="21">
        <f>(IF(E248=$E$2,1,0)+IF(F248=$F$2,1,0)+IF(G248=$G$2,1,0)+IF(H248=$H$2,1,0)+IF(I248=$I$2,1,0)+IF(J248=$J$2,1,0)+IF(K248=$K$2,1,0)+IF(L248=$L$2,1,0)+IF(M248=$M$2,1,0)+IF(N248=$N$2,1,0)+IF(O248=$O$2,1,0)+IF(P248=$P$2,1,0)+IF(Q248=$Q$2,1,0)+IF(R248=$R$2,1,0)+IF(S248=$S$2,1,0))/(COUNTIF(E248:S248,"Yea")+COUNTIF(E248:S248,"Nay"))</f>
        <v>0.27272727272727271</v>
      </c>
      <c r="V248" s="21">
        <f>(IF(E248=$E$2,1,0)+IF(F248=$F$2,1,0)+IF(G248=$G$2,1,0)+IF(H248=$H$2,1,0)+IF(I248=$I$2,1,0)+IF(J248=$J$2,1,0)+IF(K248=$K$2,1,0))/(COUNTIF(E248:K248,"Yea")+COUNTIF(E248:K248,"Nay"))</f>
        <v>0.6</v>
      </c>
      <c r="W248" s="21">
        <f>(IF(L248=$L$2,1,0)+IF(M248=$M$2,1,0)+IF(N248=$N$2,1,0)+IF(O248=$O$2,1,0)+IF(P248=$P$2,1,0)+IF(Q248=$Q$2,1,0)+IF(R248=$R$2,1,0)+IF(S248=$S$2,1,0))/(COUNTIF(L248:S248,"Yea")+COUNTIF(L248:S248,"Nay"))</f>
        <v>0</v>
      </c>
    </row>
    <row r="249" spans="1:23">
      <c r="A249" s="2" t="s">
        <v>308</v>
      </c>
      <c r="B249" s="3" t="s">
        <v>409</v>
      </c>
      <c r="C249" s="4" t="s">
        <v>289</v>
      </c>
      <c r="D249" s="5" t="s">
        <v>396</v>
      </c>
      <c r="E249" s="6" t="s">
        <v>398</v>
      </c>
      <c r="F249" s="7" t="s">
        <v>397</v>
      </c>
      <c r="G249" s="8" t="s">
        <v>398</v>
      </c>
      <c r="H249" s="9" t="s">
        <v>398</v>
      </c>
      <c r="I249" s="10" t="s">
        <v>397</v>
      </c>
      <c r="J249" s="11" t="s">
        <v>397</v>
      </c>
      <c r="K249" s="20" t="s">
        <v>398</v>
      </c>
      <c r="L249" s="13" t="s">
        <v>397</v>
      </c>
      <c r="M249" s="14" t="s">
        <v>397</v>
      </c>
      <c r="N249" s="15" t="s">
        <v>398</v>
      </c>
      <c r="O249" s="16" t="s">
        <v>397</v>
      </c>
      <c r="P249" s="17" t="s">
        <v>397</v>
      </c>
      <c r="Q249" s="18" t="s">
        <v>397</v>
      </c>
      <c r="R249" s="19" t="s">
        <v>397</v>
      </c>
      <c r="S249" s="20" t="s">
        <v>397</v>
      </c>
      <c r="T249" s="21">
        <f>(IF(E249=$E$2,1,0)+IF(F249=$F$2,1,0)+IF(G249=$G$2,1,0)+IF(H249=$H$2,1,0)+IF(I249=$I$2,1,0)+IF(J249=$J$2,1,0)+IF(K249=$K$2,1,0)+IF(L249=$L$2,1,0)+IF(M249=$M$2,1,0)+IF(N249=$N$2,1,0)+IF(O249=$O$2,1,0)+IF(P249=$P$2,1,0)+IF(Q249=$Q$2,1,0)+IF(R249=$R$2,1,0)+IF(S249=$S$2,1,0))/COUNTA(E249:S249)</f>
        <v>0.26666666666666666</v>
      </c>
      <c r="U249" s="21">
        <f>(IF(E249=$E$2,1,0)+IF(F249=$F$2,1,0)+IF(G249=$G$2,1,0)+IF(H249=$H$2,1,0)+IF(I249=$I$2,1,0)+IF(J249=$J$2,1,0)+IF(K249=$K$2,1,0)+IF(L249=$L$2,1,0)+IF(M249=$M$2,1,0)+IF(N249=$N$2,1,0)+IF(O249=$O$2,1,0)+IF(P249=$P$2,1,0)+IF(Q249=$Q$2,1,0)+IF(R249=$R$2,1,0)+IF(S249=$S$2,1,0))/(COUNTIF(E249:S249,"Yea")+COUNTIF(E249:S249,"Nay"))</f>
        <v>0.26666666666666666</v>
      </c>
      <c r="V249" s="21">
        <f>(IF(E249=$E$2,1,0)+IF(F249=$F$2,1,0)+IF(G249=$G$2,1,0)+IF(H249=$H$2,1,0)+IF(I249=$I$2,1,0)+IF(J249=$J$2,1,0)+IF(K249=$K$2,1,0))/(COUNTIF(E249:K249,"Yea")+COUNTIF(E249:K249,"Nay"))</f>
        <v>0.42857142857142855</v>
      </c>
      <c r="W249" s="21">
        <f>(IF(L249=$L$2,1,0)+IF(M249=$M$2,1,0)+IF(N249=$N$2,1,0)+IF(O249=$O$2,1,0)+IF(P249=$P$2,1,0)+IF(Q249=$Q$2,1,0)+IF(R249=$R$2,1,0)+IF(S249=$S$2,1,0))/(COUNTIF(L249:S249,"Yea")+COUNTIF(L249:S249,"Nay"))</f>
        <v>0.125</v>
      </c>
    </row>
    <row r="250" spans="1:23">
      <c r="A250" s="2" t="s">
        <v>228</v>
      </c>
      <c r="B250" s="3" t="s">
        <v>415</v>
      </c>
      <c r="C250" s="4" t="s">
        <v>468</v>
      </c>
      <c r="D250" s="5" t="s">
        <v>396</v>
      </c>
      <c r="E250" s="6" t="s">
        <v>398</v>
      </c>
      <c r="F250" s="7" t="s">
        <v>397</v>
      </c>
      <c r="G250" s="8" t="s">
        <v>398</v>
      </c>
      <c r="H250" s="9" t="s">
        <v>398</v>
      </c>
      <c r="I250" s="10" t="s">
        <v>397</v>
      </c>
      <c r="J250" s="11" t="s">
        <v>397</v>
      </c>
      <c r="K250" s="12" t="s">
        <v>398</v>
      </c>
      <c r="L250" s="13" t="s">
        <v>397</v>
      </c>
      <c r="M250" s="14" t="s">
        <v>397</v>
      </c>
      <c r="N250" s="15" t="s">
        <v>397</v>
      </c>
      <c r="O250" s="16" t="s">
        <v>398</v>
      </c>
      <c r="P250" s="17" t="s">
        <v>397</v>
      </c>
      <c r="Q250" s="18" t="s">
        <v>397</v>
      </c>
      <c r="R250" s="19" t="s">
        <v>397</v>
      </c>
      <c r="S250" s="20" t="s">
        <v>397</v>
      </c>
      <c r="T250" s="21">
        <f>(IF(E250=$E$2,1,0)+IF(F250=$F$2,1,0)+IF(G250=$G$2,1,0)+IF(H250=$H$2,1,0)+IF(I250=$I$2,1,0)+IF(J250=$J$2,1,0)+IF(K250=$K$2,1,0)+IF(L250=$L$2,1,0)+IF(M250=$M$2,1,0)+IF(N250=$N$2,1,0)+IF(O250=$O$2,1,0)+IF(P250=$P$2,1,0)+IF(Q250=$Q$2,1,0)+IF(R250=$R$2,1,0)+IF(S250=$S$2,1,0))/COUNTA(E250:S250)</f>
        <v>0.26666666666666666</v>
      </c>
      <c r="U250" s="21">
        <f>(IF(E250=$E$2,1,0)+IF(F250=$F$2,1,0)+IF(G250=$G$2,1,0)+IF(H250=$H$2,1,0)+IF(I250=$I$2,1,0)+IF(J250=$J$2,1,0)+IF(K250=$K$2,1,0)+IF(L250=$L$2,1,0)+IF(M250=$M$2,1,0)+IF(N250=$N$2,1,0)+IF(O250=$O$2,1,0)+IF(P250=$P$2,1,0)+IF(Q250=$Q$2,1,0)+IF(R250=$R$2,1,0)+IF(S250=$S$2,1,0))/(COUNTIF(E250:S250,"Yea")+COUNTIF(E250:S250,"Nay"))</f>
        <v>0.26666666666666666</v>
      </c>
      <c r="V250" s="21">
        <f>(IF(E250=$E$2,1,0)+IF(F250=$F$2,1,0)+IF(G250=$G$2,1,0)+IF(H250=$H$2,1,0)+IF(I250=$I$2,1,0)+IF(J250=$J$2,1,0)+IF(K250=$K$2,1,0))/(COUNTIF(E250:K250,"Yea")+COUNTIF(E250:K250,"Nay"))</f>
        <v>0.42857142857142855</v>
      </c>
      <c r="W250" s="21">
        <f>(IF(L250=$L$2,1,0)+IF(M250=$M$2,1,0)+IF(N250=$N$2,1,0)+IF(O250=$O$2,1,0)+IF(P250=$P$2,1,0)+IF(Q250=$Q$2,1,0)+IF(R250=$R$2,1,0)+IF(S250=$S$2,1,0))/(COUNTIF(L250:S250,"Yea")+COUNTIF(L250:S250,"Nay"))</f>
        <v>0.125</v>
      </c>
    </row>
    <row r="251" spans="1:23">
      <c r="A251" s="2" t="s">
        <v>168</v>
      </c>
      <c r="B251" s="3" t="s">
        <v>403</v>
      </c>
      <c r="C251" s="4" t="s">
        <v>307</v>
      </c>
      <c r="D251" s="5" t="s">
        <v>396</v>
      </c>
      <c r="E251" s="6" t="s">
        <v>397</v>
      </c>
      <c r="F251" s="7" t="s">
        <v>397</v>
      </c>
      <c r="G251" s="8" t="s">
        <v>397</v>
      </c>
      <c r="H251" s="9" t="s">
        <v>398</v>
      </c>
      <c r="I251" s="10" t="s">
        <v>397</v>
      </c>
      <c r="J251" s="11" t="s">
        <v>397</v>
      </c>
      <c r="K251" s="12" t="s">
        <v>398</v>
      </c>
      <c r="L251" s="13" t="s">
        <v>397</v>
      </c>
      <c r="M251" s="14" t="s">
        <v>397</v>
      </c>
      <c r="N251" s="15" t="s">
        <v>397</v>
      </c>
      <c r="O251" s="16" t="s">
        <v>398</v>
      </c>
      <c r="P251" s="17" t="s">
        <v>397</v>
      </c>
      <c r="Q251" s="18" t="s">
        <v>397</v>
      </c>
      <c r="R251" s="19" t="s">
        <v>397</v>
      </c>
      <c r="S251" s="20" t="s">
        <v>397</v>
      </c>
      <c r="T251" s="21">
        <f>(IF(E251=$E$2,1,0)+IF(F251=$F$2,1,0)+IF(G251=$G$2,1,0)+IF(H251=$H$2,1,0)+IF(I251=$I$2,1,0)+IF(J251=$J$2,1,0)+IF(K251=$K$2,1,0)+IF(L251=$L$2,1,0)+IF(M251=$M$2,1,0)+IF(N251=$N$2,1,0)+IF(O251=$O$2,1,0)+IF(P251=$P$2,1,0)+IF(Q251=$Q$2,1,0)+IF(R251=$R$2,1,0)+IF(S251=$S$2,1,0))/COUNTA(E251:S251)</f>
        <v>0.26666666666666666</v>
      </c>
      <c r="U251" s="21">
        <f>(IF(E251=$E$2,1,0)+IF(F251=$F$2,1,0)+IF(G251=$G$2,1,0)+IF(H251=$H$2,1,0)+IF(I251=$I$2,1,0)+IF(J251=$J$2,1,0)+IF(K251=$K$2,1,0)+IF(L251=$L$2,1,0)+IF(M251=$M$2,1,0)+IF(N251=$N$2,1,0)+IF(O251=$O$2,1,0)+IF(P251=$P$2,1,0)+IF(Q251=$Q$2,1,0)+IF(R251=$R$2,1,0)+IF(S251=$S$2,1,0))/(COUNTIF(E251:S251,"Yea")+COUNTIF(E251:S251,"Nay"))</f>
        <v>0.26666666666666666</v>
      </c>
      <c r="V251" s="21">
        <f>(IF(E251=$E$2,1,0)+IF(F251=$F$2,1,0)+IF(G251=$G$2,1,0)+IF(H251=$H$2,1,0)+IF(I251=$I$2,1,0)+IF(J251=$J$2,1,0)+IF(K251=$K$2,1,0))/(COUNTIF(E251:K251,"Yea")+COUNTIF(E251:K251,"Nay"))</f>
        <v>0.42857142857142855</v>
      </c>
      <c r="W251" s="21">
        <f>(IF(L251=$L$2,1,0)+IF(M251=$M$2,1,0)+IF(N251=$N$2,1,0)+IF(O251=$O$2,1,0)+IF(P251=$P$2,1,0)+IF(Q251=$Q$2,1,0)+IF(R251=$R$2,1,0)+IF(S251=$S$2,1,0))/(COUNTIF(L251:S251,"Yea")+COUNTIF(L251:S251,"Nay"))</f>
        <v>0.125</v>
      </c>
    </row>
    <row r="252" spans="1:23">
      <c r="A252" s="2" t="s">
        <v>42</v>
      </c>
      <c r="B252" s="3" t="s">
        <v>430</v>
      </c>
      <c r="C252" s="4" t="s">
        <v>404</v>
      </c>
      <c r="D252" s="5" t="s">
        <v>396</v>
      </c>
      <c r="E252" s="6" t="s">
        <v>398</v>
      </c>
      <c r="F252" s="7" t="s">
        <v>397</v>
      </c>
      <c r="G252" s="8" t="s">
        <v>398</v>
      </c>
      <c r="H252" s="9" t="s">
        <v>398</v>
      </c>
      <c r="I252" s="10" t="s">
        <v>397</v>
      </c>
      <c r="J252" s="11" t="s">
        <v>397</v>
      </c>
      <c r="K252" s="12" t="s">
        <v>398</v>
      </c>
      <c r="L252" s="13" t="s">
        <v>397</v>
      </c>
      <c r="M252" s="14" t="s">
        <v>397</v>
      </c>
      <c r="N252" s="15" t="s">
        <v>397</v>
      </c>
      <c r="O252" s="16" t="s">
        <v>398</v>
      </c>
      <c r="P252" s="17" t="s">
        <v>397</v>
      </c>
      <c r="Q252" s="18" t="s">
        <v>397</v>
      </c>
      <c r="R252" s="19" t="s">
        <v>397</v>
      </c>
      <c r="S252" s="20" t="s">
        <v>397</v>
      </c>
      <c r="T252" s="21">
        <f>(IF(E252=$E$2,1,0)+IF(F252=$F$2,1,0)+IF(G252=$G$2,1,0)+IF(H252=$H$2,1,0)+IF(I252=$I$2,1,0)+IF(J252=$J$2,1,0)+IF(K252=$K$2,1,0)+IF(L252=$L$2,1,0)+IF(M252=$M$2,1,0)+IF(N252=$N$2,1,0)+IF(O252=$O$2,1,0)+IF(P252=$P$2,1,0)+IF(Q252=$Q$2,1,0)+IF(R252=$R$2,1,0)+IF(S252=$S$2,1,0))/COUNTA(E252:S252)</f>
        <v>0.26666666666666666</v>
      </c>
      <c r="U252" s="21">
        <f>(IF(E252=$E$2,1,0)+IF(F252=$F$2,1,0)+IF(G252=$G$2,1,0)+IF(H252=$H$2,1,0)+IF(I252=$I$2,1,0)+IF(J252=$J$2,1,0)+IF(K252=$K$2,1,0)+IF(L252=$L$2,1,0)+IF(M252=$M$2,1,0)+IF(N252=$N$2,1,0)+IF(O252=$O$2,1,0)+IF(P252=$P$2,1,0)+IF(Q252=$Q$2,1,0)+IF(R252=$R$2,1,0)+IF(S252=$S$2,1,0))/(COUNTIF(E252:S252,"Yea")+COUNTIF(E252:S252,"Nay"))</f>
        <v>0.26666666666666666</v>
      </c>
      <c r="V252" s="21">
        <f>(IF(E252=$E$2,1,0)+IF(F252=$F$2,1,0)+IF(G252=$G$2,1,0)+IF(H252=$H$2,1,0)+IF(I252=$I$2,1,0)+IF(J252=$J$2,1,0)+IF(K252=$K$2,1,0))/(COUNTIF(E252:K252,"Yea")+COUNTIF(E252:K252,"Nay"))</f>
        <v>0.42857142857142855</v>
      </c>
      <c r="W252" s="21">
        <f>(IF(L252=$L$2,1,0)+IF(M252=$M$2,1,0)+IF(N252=$N$2,1,0)+IF(O252=$O$2,1,0)+IF(P252=$P$2,1,0)+IF(Q252=$Q$2,1,0)+IF(R252=$R$2,1,0)+IF(S252=$S$2,1,0))/(COUNTIF(L252:S252,"Yea")+COUNTIF(L252:S252,"Nay"))</f>
        <v>0.125</v>
      </c>
    </row>
    <row r="253" spans="1:23">
      <c r="A253" s="2" t="s">
        <v>60</v>
      </c>
      <c r="B253" s="3" t="s">
        <v>400</v>
      </c>
      <c r="C253" s="4" t="s">
        <v>416</v>
      </c>
      <c r="D253" s="5" t="s">
        <v>396</v>
      </c>
      <c r="E253" s="6" t="s">
        <v>398</v>
      </c>
      <c r="F253" s="7" t="s">
        <v>397</v>
      </c>
      <c r="G253" s="8" t="s">
        <v>398</v>
      </c>
      <c r="H253" s="9" t="s">
        <v>398</v>
      </c>
      <c r="I253" s="10" t="s">
        <v>397</v>
      </c>
      <c r="J253" s="11" t="s">
        <v>397</v>
      </c>
      <c r="K253" s="12" t="s">
        <v>398</v>
      </c>
      <c r="L253" s="13" t="s">
        <v>397</v>
      </c>
      <c r="M253" s="14" t="s">
        <v>397</v>
      </c>
      <c r="N253" s="15" t="s">
        <v>397</v>
      </c>
      <c r="O253" s="16" t="s">
        <v>398</v>
      </c>
      <c r="P253" s="17" t="s">
        <v>397</v>
      </c>
      <c r="Q253" s="18" t="s">
        <v>397</v>
      </c>
      <c r="R253" s="19" t="s">
        <v>397</v>
      </c>
      <c r="S253" s="20" t="s">
        <v>397</v>
      </c>
      <c r="T253" s="21">
        <f>(IF(E253=$E$2,1,0)+IF(F253=$F$2,1,0)+IF(G253=$G$2,1,0)+IF(H253=$H$2,1,0)+IF(I253=$I$2,1,0)+IF(J253=$J$2,1,0)+IF(K253=$K$2,1,0)+IF(L253=$L$2,1,0)+IF(M253=$M$2,1,0)+IF(N253=$N$2,1,0)+IF(O253=$O$2,1,0)+IF(P253=$P$2,1,0)+IF(Q253=$Q$2,1,0)+IF(R253=$R$2,1,0)+IF(S253=$S$2,1,0))/COUNTA(E253:S253)</f>
        <v>0.26666666666666666</v>
      </c>
      <c r="U253" s="21">
        <f>(IF(E253=$E$2,1,0)+IF(F253=$F$2,1,0)+IF(G253=$G$2,1,0)+IF(H253=$H$2,1,0)+IF(I253=$I$2,1,0)+IF(J253=$J$2,1,0)+IF(K253=$K$2,1,0)+IF(L253=$L$2,1,0)+IF(M253=$M$2,1,0)+IF(N253=$N$2,1,0)+IF(O253=$O$2,1,0)+IF(P253=$P$2,1,0)+IF(Q253=$Q$2,1,0)+IF(R253=$R$2,1,0)+IF(S253=$S$2,1,0))/(COUNTIF(E253:S253,"Yea")+COUNTIF(E253:S253,"Nay"))</f>
        <v>0.26666666666666666</v>
      </c>
      <c r="V253" s="21">
        <f>(IF(E253=$E$2,1,0)+IF(F253=$F$2,1,0)+IF(G253=$G$2,1,0)+IF(H253=$H$2,1,0)+IF(I253=$I$2,1,0)+IF(J253=$J$2,1,0)+IF(K253=$K$2,1,0))/(COUNTIF(E253:K253,"Yea")+COUNTIF(E253:K253,"Nay"))</f>
        <v>0.42857142857142855</v>
      </c>
      <c r="W253" s="21">
        <f>(IF(L253=$L$2,1,0)+IF(M253=$M$2,1,0)+IF(N253=$N$2,1,0)+IF(O253=$O$2,1,0)+IF(P253=$P$2,1,0)+IF(Q253=$Q$2,1,0)+IF(R253=$R$2,1,0)+IF(S253=$S$2,1,0))/(COUNTIF(L253:S253,"Yea")+COUNTIF(L253:S253,"Nay"))</f>
        <v>0.125</v>
      </c>
    </row>
    <row r="254" spans="1:23">
      <c r="A254" s="2" t="s">
        <v>82</v>
      </c>
      <c r="B254" s="3" t="s">
        <v>409</v>
      </c>
      <c r="C254" s="4" t="s">
        <v>299</v>
      </c>
      <c r="D254" s="5" t="s">
        <v>405</v>
      </c>
      <c r="E254" s="6" t="s">
        <v>397</v>
      </c>
      <c r="F254" s="7" t="s">
        <v>397</v>
      </c>
      <c r="G254" s="8" t="s">
        <v>397</v>
      </c>
      <c r="H254" s="9" t="s">
        <v>398</v>
      </c>
      <c r="I254" s="10" t="s">
        <v>397</v>
      </c>
      <c r="J254" s="11" t="s">
        <v>397</v>
      </c>
      <c r="K254" s="12" t="s">
        <v>397</v>
      </c>
      <c r="L254" s="13" t="s">
        <v>397</v>
      </c>
      <c r="M254" s="14" t="s">
        <v>397</v>
      </c>
      <c r="N254" s="15" t="s">
        <v>397</v>
      </c>
      <c r="O254" s="16" t="s">
        <v>397</v>
      </c>
      <c r="P254" s="17" t="s">
        <v>397</v>
      </c>
      <c r="Q254" s="18" t="s">
        <v>397</v>
      </c>
      <c r="R254" s="19" t="s">
        <v>397</v>
      </c>
      <c r="S254" s="20" t="s">
        <v>397</v>
      </c>
      <c r="T254" s="21">
        <f>(IF(E254=$E$2,1,0)+IF(F254=$F$2,1,0)+IF(G254=$G$2,1,0)+IF(H254=$H$2,1,0)+IF(I254=$I$2,1,0)+IF(J254=$J$2,1,0)+IF(K254=$K$2,1,0)+IF(L254=$L$2,1,0)+IF(M254=$M$2,1,0)+IF(N254=$N$2,1,0)+IF(O254=$O$2,1,0)+IF(P254=$P$2,1,0)+IF(Q254=$Q$2,1,0)+IF(R254=$R$2,1,0)+IF(S254=$S$2,1,0))/COUNTA(E254:S254)</f>
        <v>0.26666666666666666</v>
      </c>
      <c r="U254" s="21">
        <f>(IF(E254=$E$2,1,0)+IF(F254=$F$2,1,0)+IF(G254=$G$2,1,0)+IF(H254=$H$2,1,0)+IF(I254=$I$2,1,0)+IF(J254=$J$2,1,0)+IF(K254=$K$2,1,0)+IF(L254=$L$2,1,0)+IF(M254=$M$2,1,0)+IF(N254=$N$2,1,0)+IF(O254=$O$2,1,0)+IF(P254=$P$2,1,0)+IF(Q254=$Q$2,1,0)+IF(R254=$R$2,1,0)+IF(S254=$S$2,1,0))/(COUNTIF(E254:S254,"Yea")+COUNTIF(E254:S254,"Nay"))</f>
        <v>0.26666666666666666</v>
      </c>
      <c r="V254" s="21">
        <f>(IF(E254=$E$2,1,0)+IF(F254=$F$2,1,0)+IF(G254=$G$2,1,0)+IF(H254=$H$2,1,0)+IF(I254=$I$2,1,0)+IF(J254=$J$2,1,0)+IF(K254=$K$2,1,0))/(COUNTIF(E254:K254,"Yea")+COUNTIF(E254:K254,"Nay"))</f>
        <v>0.5714285714285714</v>
      </c>
      <c r="W254" s="21">
        <f>(IF(L254=$L$2,1,0)+IF(M254=$M$2,1,0)+IF(N254=$N$2,1,0)+IF(O254=$O$2,1,0)+IF(P254=$P$2,1,0)+IF(Q254=$Q$2,1,0)+IF(R254=$R$2,1,0)+IF(S254=$S$2,1,0))/(COUNTIF(L254:S254,"Yea")+COUNTIF(L254:S254,"Nay"))</f>
        <v>0</v>
      </c>
    </row>
    <row r="255" spans="1:23">
      <c r="A255" s="2" t="s">
        <v>89</v>
      </c>
      <c r="B255" s="3" t="s">
        <v>426</v>
      </c>
      <c r="C255" s="4" t="s">
        <v>456</v>
      </c>
      <c r="D255" s="5" t="s">
        <v>396</v>
      </c>
      <c r="E255" s="6" t="s">
        <v>398</v>
      </c>
      <c r="F255" s="7" t="s">
        <v>397</v>
      </c>
      <c r="G255" s="8" t="s">
        <v>397</v>
      </c>
      <c r="H255" s="9" t="s">
        <v>398</v>
      </c>
      <c r="I255" s="10" t="s">
        <v>397</v>
      </c>
      <c r="J255" s="11" t="s">
        <v>397</v>
      </c>
      <c r="K255" s="12" t="s">
        <v>398</v>
      </c>
      <c r="L255" s="13" t="s">
        <v>397</v>
      </c>
      <c r="M255" s="14" t="s">
        <v>397</v>
      </c>
      <c r="N255" s="15" t="s">
        <v>397</v>
      </c>
      <c r="O255" s="16" t="s">
        <v>397</v>
      </c>
      <c r="P255" s="17" t="s">
        <v>397</v>
      </c>
      <c r="Q255" s="18" t="s">
        <v>397</v>
      </c>
      <c r="R255" s="19" t="s">
        <v>397</v>
      </c>
      <c r="S255" s="20" t="s">
        <v>397</v>
      </c>
      <c r="T255" s="21">
        <f>(IF(E255=$E$2,1,0)+IF(F255=$F$2,1,0)+IF(G255=$G$2,1,0)+IF(H255=$H$2,1,0)+IF(I255=$I$2,1,0)+IF(J255=$J$2,1,0)+IF(K255=$K$2,1,0)+IF(L255=$L$2,1,0)+IF(M255=$M$2,1,0)+IF(N255=$N$2,1,0)+IF(O255=$O$2,1,0)+IF(P255=$P$2,1,0)+IF(Q255=$Q$2,1,0)+IF(R255=$R$2,1,0)+IF(S255=$S$2,1,0))/COUNTA(E255:S255)</f>
        <v>0.26666666666666666</v>
      </c>
      <c r="U255" s="21">
        <f>(IF(E255=$E$2,1,0)+IF(F255=$F$2,1,0)+IF(G255=$G$2,1,0)+IF(H255=$H$2,1,0)+IF(I255=$I$2,1,0)+IF(J255=$J$2,1,0)+IF(K255=$K$2,1,0)+IF(L255=$L$2,1,0)+IF(M255=$M$2,1,0)+IF(N255=$N$2,1,0)+IF(O255=$O$2,1,0)+IF(P255=$P$2,1,0)+IF(Q255=$Q$2,1,0)+IF(R255=$R$2,1,0)+IF(S255=$S$2,1,0))/(COUNTIF(E255:S255,"Yea")+COUNTIF(E255:S255,"Nay"))</f>
        <v>0.26666666666666666</v>
      </c>
      <c r="V255" s="21">
        <f>(IF(E255=$E$2,1,0)+IF(F255=$F$2,1,0)+IF(G255=$G$2,1,0)+IF(H255=$H$2,1,0)+IF(I255=$I$2,1,0)+IF(J255=$J$2,1,0)+IF(K255=$K$2,1,0))/(COUNTIF(E255:K255,"Yea")+COUNTIF(E255:K255,"Nay"))</f>
        <v>0.5714285714285714</v>
      </c>
      <c r="W255" s="21">
        <f>(IF(L255=$L$2,1,0)+IF(M255=$M$2,1,0)+IF(N255=$N$2,1,0)+IF(O255=$O$2,1,0)+IF(P255=$P$2,1,0)+IF(Q255=$Q$2,1,0)+IF(R255=$R$2,1,0)+IF(S255=$S$2,1,0))/(COUNTIF(L255:S255,"Yea")+COUNTIF(L255:S255,"Nay"))</f>
        <v>0</v>
      </c>
    </row>
    <row r="256" spans="1:23">
      <c r="A256" s="2" t="s">
        <v>101</v>
      </c>
      <c r="B256" s="3" t="s">
        <v>426</v>
      </c>
      <c r="C256" s="4" t="s">
        <v>413</v>
      </c>
      <c r="D256" s="5" t="s">
        <v>405</v>
      </c>
      <c r="E256" s="6" t="s">
        <v>397</v>
      </c>
      <c r="F256" s="7" t="s">
        <v>398</v>
      </c>
      <c r="G256" s="8" t="s">
        <v>397</v>
      </c>
      <c r="H256" s="9" t="s">
        <v>397</v>
      </c>
      <c r="I256" s="10" t="s">
        <v>397</v>
      </c>
      <c r="J256" s="11" t="s">
        <v>397</v>
      </c>
      <c r="K256" s="12" t="s">
        <v>397</v>
      </c>
      <c r="L256" s="13" t="s">
        <v>397</v>
      </c>
      <c r="M256" s="14" t="s">
        <v>397</v>
      </c>
      <c r="N256" s="15" t="s">
        <v>397</v>
      </c>
      <c r="O256" s="16" t="s">
        <v>397</v>
      </c>
      <c r="P256" s="17" t="s">
        <v>397</v>
      </c>
      <c r="Q256" s="18" t="s">
        <v>397</v>
      </c>
      <c r="R256" s="19" t="s">
        <v>397</v>
      </c>
      <c r="S256" s="20" t="s">
        <v>397</v>
      </c>
      <c r="T256" s="21">
        <f>(IF(E256=$E$2,1,0)+IF(F256=$F$2,1,0)+IF(G256=$G$2,1,0)+IF(H256=$H$2,1,0)+IF(I256=$I$2,1,0)+IF(J256=$J$2,1,0)+IF(K256=$K$2,1,0)+IF(L256=$L$2,1,0)+IF(M256=$M$2,1,0)+IF(N256=$N$2,1,0)+IF(O256=$O$2,1,0)+IF(P256=$P$2,1,0)+IF(Q256=$Q$2,1,0)+IF(R256=$R$2,1,0)+IF(S256=$S$2,1,0))/COUNTA(E256:S256)</f>
        <v>0.26666666666666666</v>
      </c>
      <c r="U256" s="21">
        <f>(IF(E256=$E$2,1,0)+IF(F256=$F$2,1,0)+IF(G256=$G$2,1,0)+IF(H256=$H$2,1,0)+IF(I256=$I$2,1,0)+IF(J256=$J$2,1,0)+IF(K256=$K$2,1,0)+IF(L256=$L$2,1,0)+IF(M256=$M$2,1,0)+IF(N256=$N$2,1,0)+IF(O256=$O$2,1,0)+IF(P256=$P$2,1,0)+IF(Q256=$Q$2,1,0)+IF(R256=$R$2,1,0)+IF(S256=$S$2,1,0))/(COUNTIF(E256:S256,"Yea")+COUNTIF(E256:S256,"Nay"))</f>
        <v>0.26666666666666666</v>
      </c>
      <c r="V256" s="21">
        <f>(IF(E256=$E$2,1,0)+IF(F256=$F$2,1,0)+IF(G256=$G$2,1,0)+IF(H256=$H$2,1,0)+IF(I256=$I$2,1,0)+IF(J256=$J$2,1,0)+IF(K256=$K$2,1,0))/(COUNTIF(E256:K256,"Yea")+COUNTIF(E256:K256,"Nay"))</f>
        <v>0.5714285714285714</v>
      </c>
      <c r="W256" s="21">
        <f>(IF(L256=$L$2,1,0)+IF(M256=$M$2,1,0)+IF(N256=$N$2,1,0)+IF(O256=$O$2,1,0)+IF(P256=$P$2,1,0)+IF(Q256=$Q$2,1,0)+IF(R256=$R$2,1,0)+IF(S256=$S$2,1,0))/(COUNTIF(L256:S256,"Yea")+COUNTIF(L256:S256,"Nay"))</f>
        <v>0</v>
      </c>
    </row>
    <row r="257" spans="1:23">
      <c r="A257" s="2" t="s">
        <v>107</v>
      </c>
      <c r="B257" s="3" t="s">
        <v>430</v>
      </c>
      <c r="C257" s="4" t="s">
        <v>473</v>
      </c>
      <c r="D257" s="5" t="s">
        <v>396</v>
      </c>
      <c r="E257" s="6" t="s">
        <v>398</v>
      </c>
      <c r="F257" s="7" t="s">
        <v>397</v>
      </c>
      <c r="G257" s="8" t="s">
        <v>398</v>
      </c>
      <c r="H257" s="9" t="s">
        <v>398</v>
      </c>
      <c r="I257" s="10" t="s">
        <v>397</v>
      </c>
      <c r="J257" s="11" t="s">
        <v>397</v>
      </c>
      <c r="K257" s="12" t="s">
        <v>398</v>
      </c>
      <c r="L257" s="13" t="s">
        <v>397</v>
      </c>
      <c r="M257" s="14" t="s">
        <v>397</v>
      </c>
      <c r="N257" s="15" t="s">
        <v>397</v>
      </c>
      <c r="O257" s="16" t="s">
        <v>398</v>
      </c>
      <c r="P257" s="17" t="s">
        <v>397</v>
      </c>
      <c r="Q257" s="18" t="s">
        <v>397</v>
      </c>
      <c r="R257" s="19" t="s">
        <v>397</v>
      </c>
      <c r="S257" s="20" t="s">
        <v>397</v>
      </c>
      <c r="T257" s="21">
        <f>(IF(E257=$E$2,1,0)+IF(F257=$F$2,1,0)+IF(G257=$G$2,1,0)+IF(H257=$H$2,1,0)+IF(I257=$I$2,1,0)+IF(J257=$J$2,1,0)+IF(K257=$K$2,1,0)+IF(L257=$L$2,1,0)+IF(M257=$M$2,1,0)+IF(N257=$N$2,1,0)+IF(O257=$O$2,1,0)+IF(P257=$P$2,1,0)+IF(Q257=$Q$2,1,0)+IF(R257=$R$2,1,0)+IF(S257=$S$2,1,0))/COUNTA(E257:S257)</f>
        <v>0.26666666666666666</v>
      </c>
      <c r="U257" s="21">
        <f>(IF(E257=$E$2,1,0)+IF(F257=$F$2,1,0)+IF(G257=$G$2,1,0)+IF(H257=$H$2,1,0)+IF(I257=$I$2,1,0)+IF(J257=$J$2,1,0)+IF(K257=$K$2,1,0)+IF(L257=$L$2,1,0)+IF(M257=$M$2,1,0)+IF(N257=$N$2,1,0)+IF(O257=$O$2,1,0)+IF(P257=$P$2,1,0)+IF(Q257=$Q$2,1,0)+IF(R257=$R$2,1,0)+IF(S257=$S$2,1,0))/(COUNTIF(E257:S257,"Yea")+COUNTIF(E257:S257,"Nay"))</f>
        <v>0.26666666666666666</v>
      </c>
      <c r="V257" s="21">
        <f>(IF(E257=$E$2,1,0)+IF(F257=$F$2,1,0)+IF(G257=$G$2,1,0)+IF(H257=$H$2,1,0)+IF(I257=$I$2,1,0)+IF(J257=$J$2,1,0)+IF(K257=$K$2,1,0))/(COUNTIF(E257:K257,"Yea")+COUNTIF(E257:K257,"Nay"))</f>
        <v>0.42857142857142855</v>
      </c>
      <c r="W257" s="21">
        <f>(IF(L257=$L$2,1,0)+IF(M257=$M$2,1,0)+IF(N257=$N$2,1,0)+IF(O257=$O$2,1,0)+IF(P257=$P$2,1,0)+IF(Q257=$Q$2,1,0)+IF(R257=$R$2,1,0)+IF(S257=$S$2,1,0))/(COUNTIF(L257:S257,"Yea")+COUNTIF(L257:S257,"Nay"))</f>
        <v>0.125</v>
      </c>
    </row>
    <row r="258" spans="1:23">
      <c r="A258" s="2" t="s">
        <v>474</v>
      </c>
      <c r="B258" s="3" t="s">
        <v>400</v>
      </c>
      <c r="C258" s="4" t="s">
        <v>468</v>
      </c>
      <c r="D258" s="5" t="s">
        <v>396</v>
      </c>
      <c r="E258" s="6" t="s">
        <v>398</v>
      </c>
      <c r="F258" s="7" t="s">
        <v>419</v>
      </c>
      <c r="G258" s="8" t="s">
        <v>419</v>
      </c>
      <c r="H258" s="9" t="s">
        <v>419</v>
      </c>
      <c r="I258" s="10" t="s">
        <v>419</v>
      </c>
      <c r="J258" s="11" t="s">
        <v>419</v>
      </c>
      <c r="K258" s="12" t="s">
        <v>419</v>
      </c>
      <c r="L258" s="20" t="s">
        <v>397</v>
      </c>
      <c r="M258" s="14" t="s">
        <v>397</v>
      </c>
      <c r="N258" s="20" t="s">
        <v>397</v>
      </c>
      <c r="O258" s="16" t="s">
        <v>419</v>
      </c>
      <c r="P258" s="17" t="s">
        <v>419</v>
      </c>
      <c r="Q258" s="18" t="s">
        <v>419</v>
      </c>
      <c r="R258" s="19" t="s">
        <v>419</v>
      </c>
      <c r="S258" s="20" t="s">
        <v>419</v>
      </c>
      <c r="T258" s="21">
        <f>(IF(E258=$E$2,1,0)+IF(F258=$F$2,1,0)+IF(G258=$G$2,1,0)+IF(H258=$H$2,1,0)+IF(I258=$I$2,1,0)+IF(J258=$J$2,1,0)+IF(K258=$K$2,1,0)+IF(L258=$L$2,1,0)+IF(M258=$M$2,1,0)+IF(N258=$N$2,1,0)+IF(O258=$O$2,1,0)+IF(P258=$P$2,1,0)+IF(Q258=$Q$2,1,0)+IF(R258=$R$2,1,0)+IF(S258=$S$2,1,0))/COUNTA(E258:S258)</f>
        <v>6.6666666666666666E-2</v>
      </c>
      <c r="U258" s="21">
        <f>(IF(E258=$E$2,1,0)+IF(F258=$F$2,1,0)+IF(G258=$G$2,1,0)+IF(H258=$H$2,1,0)+IF(I258=$I$2,1,0)+IF(J258=$J$2,1,0)+IF(K258=$K$2,1,0)+IF(L258=$L$2,1,0)+IF(M258=$M$2,1,0)+IF(N258=$N$2,1,0)+IF(O258=$O$2,1,0)+IF(P258=$P$2,1,0)+IF(Q258=$Q$2,1,0)+IF(R258=$R$2,1,0)+IF(S258=$S$2,1,0))/(COUNTIF(E258:S258,"Yea")+COUNTIF(E258:S258,"Nay"))</f>
        <v>0.25</v>
      </c>
      <c r="V258" s="21">
        <f>(IF(E258=$E$2,1,0)+IF(F258=$F$2,1,0)+IF(G258=$G$2,1,0)+IF(H258=$H$2,1,0)+IF(I258=$I$2,1,0)+IF(J258=$J$2,1,0)+IF(K258=$K$2,1,0))/(COUNTIF(E258:K258,"Yea")+COUNTIF(E258:K258,"Nay"))</f>
        <v>1</v>
      </c>
      <c r="W258" s="21">
        <f>(IF(L258=$L$2,1,0)+IF(M258=$M$2,1,0)+IF(N258=$N$2,1,0)+IF(O258=$O$2,1,0)+IF(P258=$P$2,1,0)+IF(Q258=$Q$2,1,0)+IF(R258=$R$2,1,0)+IF(S258=$S$2,1,0))/(COUNTIF(L258:S258,"Yea")+COUNTIF(L258:S258,"Nay"))</f>
        <v>0</v>
      </c>
    </row>
    <row r="259" spans="1:23">
      <c r="A259" s="2" t="s">
        <v>344</v>
      </c>
      <c r="B259" s="3" t="s">
        <v>403</v>
      </c>
      <c r="C259" s="4" t="s">
        <v>416</v>
      </c>
      <c r="D259" s="5" t="s">
        <v>405</v>
      </c>
      <c r="E259" s="6" t="s">
        <v>397</v>
      </c>
      <c r="F259" s="7" t="s">
        <v>397</v>
      </c>
      <c r="G259" s="8" t="s">
        <v>419</v>
      </c>
      <c r="H259" s="9" t="s">
        <v>419</v>
      </c>
      <c r="I259" s="10" t="s">
        <v>397</v>
      </c>
      <c r="J259" s="11" t="s">
        <v>398</v>
      </c>
      <c r="K259" s="12" t="s">
        <v>397</v>
      </c>
      <c r="L259" s="13" t="s">
        <v>397</v>
      </c>
      <c r="M259" s="14" t="s">
        <v>397</v>
      </c>
      <c r="N259" s="15" t="s">
        <v>397</v>
      </c>
      <c r="O259" s="16" t="s">
        <v>419</v>
      </c>
      <c r="P259" s="17" t="s">
        <v>397</v>
      </c>
      <c r="Q259" s="18" t="s">
        <v>398</v>
      </c>
      <c r="R259" s="20" t="s">
        <v>397</v>
      </c>
      <c r="S259" s="20" t="s">
        <v>397</v>
      </c>
      <c r="T259" s="21">
        <f>(IF(E259=$E$2,1,0)+IF(F259=$F$2,1,0)+IF(G259=$G$2,1,0)+IF(H259=$H$2,1,0)+IF(I259=$I$2,1,0)+IF(J259=$J$2,1,0)+IF(K259=$K$2,1,0)+IF(L259=$L$2,1,0)+IF(M259=$M$2,1,0)+IF(N259=$N$2,1,0)+IF(O259=$O$2,1,0)+IF(P259=$P$2,1,0)+IF(Q259=$Q$2,1,0)+IF(R259=$R$2,1,0)+IF(S259=$S$2,1,0))/COUNTA(E259:S259)</f>
        <v>0.2</v>
      </c>
      <c r="U259" s="21">
        <f>(IF(E259=$E$2,1,0)+IF(F259=$F$2,1,0)+IF(G259=$G$2,1,0)+IF(H259=$H$2,1,0)+IF(I259=$I$2,1,0)+IF(J259=$J$2,1,0)+IF(K259=$K$2,1,0)+IF(L259=$L$2,1,0)+IF(M259=$M$2,1,0)+IF(N259=$N$2,1,0)+IF(O259=$O$2,1,0)+IF(P259=$P$2,1,0)+IF(Q259=$Q$2,1,0)+IF(R259=$R$2,1,0)+IF(S259=$S$2,1,0))/(COUNTIF(E259:S259,"Yea")+COUNTIF(E259:S259,"Nay"))</f>
        <v>0.25</v>
      </c>
      <c r="V259" s="21">
        <f>(IF(E259=$E$2,1,0)+IF(F259=$F$2,1,0)+IF(G259=$G$2,1,0)+IF(H259=$H$2,1,0)+IF(I259=$I$2,1,0)+IF(J259=$J$2,1,0)+IF(K259=$K$2,1,0))/(COUNTIF(E259:K259,"Yea")+COUNTIF(E259:K259,"Nay"))</f>
        <v>0.4</v>
      </c>
      <c r="W259" s="21">
        <f>(IF(L259=$L$2,1,0)+IF(M259=$M$2,1,0)+IF(N259=$N$2,1,0)+IF(O259=$O$2,1,0)+IF(P259=$P$2,1,0)+IF(Q259=$Q$2,1,0)+IF(R259=$R$2,1,0)+IF(S259=$S$2,1,0))/(COUNTIF(L259:S259,"Yea")+COUNTIF(L259:S259,"Nay"))</f>
        <v>0.14285714285714285</v>
      </c>
    </row>
    <row r="260" spans="1:23">
      <c r="A260" s="2" t="s">
        <v>353</v>
      </c>
      <c r="B260" s="3" t="s">
        <v>409</v>
      </c>
      <c r="C260" s="4" t="s">
        <v>410</v>
      </c>
      <c r="D260" s="5" t="s">
        <v>405</v>
      </c>
      <c r="E260" s="6" t="s">
        <v>397</v>
      </c>
      <c r="F260" s="7" t="s">
        <v>397</v>
      </c>
      <c r="G260" s="8" t="s">
        <v>23</v>
      </c>
      <c r="H260" s="20" t="s">
        <v>23</v>
      </c>
      <c r="I260" s="20" t="s">
        <v>419</v>
      </c>
      <c r="J260" s="11" t="s">
        <v>397</v>
      </c>
      <c r="K260" s="12" t="s">
        <v>419</v>
      </c>
      <c r="L260" s="20" t="s">
        <v>397</v>
      </c>
      <c r="M260" s="14" t="s">
        <v>397</v>
      </c>
      <c r="N260" s="15" t="s">
        <v>397</v>
      </c>
      <c r="O260" s="16" t="s">
        <v>23</v>
      </c>
      <c r="P260" s="17" t="s">
        <v>23</v>
      </c>
      <c r="Q260" s="18" t="s">
        <v>23</v>
      </c>
      <c r="R260" s="19" t="s">
        <v>397</v>
      </c>
      <c r="S260" s="20" t="s">
        <v>397</v>
      </c>
      <c r="T260" s="21">
        <f>(IF(E260=$E$2,1,0)+IF(F260=$F$2,1,0)+IF(G260=$G$2,1,0)+IF(H260=$H$2,1,0)+IF(I260=$I$2,1,0)+IF(J260=$J$2,1,0)+IF(K260=$K$2,1,0)+IF(L260=$L$2,1,0)+IF(M260=$M$2,1,0)+IF(N260=$N$2,1,0)+IF(O260=$O$2,1,0)+IF(P260=$P$2,1,0)+IF(Q260=$Q$2,1,0)+IF(R260=$R$2,1,0)+IF(S260=$S$2,1,0))/COUNTA(E260:S260)</f>
        <v>0.13333333333333333</v>
      </c>
      <c r="U260" s="21">
        <f>(IF(E260=$E$2,1,0)+IF(F260=$F$2,1,0)+IF(G260=$G$2,1,0)+IF(H260=$H$2,1,0)+IF(I260=$I$2,1,0)+IF(J260=$J$2,1,0)+IF(K260=$K$2,1,0)+IF(L260=$L$2,1,0)+IF(M260=$M$2,1,0)+IF(N260=$N$2,1,0)+IF(O260=$O$2,1,0)+IF(P260=$P$2,1,0)+IF(Q260=$Q$2,1,0)+IF(R260=$R$2,1,0)+IF(S260=$S$2,1,0))/(COUNTIF(E260:S260,"Yea")+COUNTIF(E260:S260,"Nay"))</f>
        <v>0.25</v>
      </c>
      <c r="V260" s="21">
        <f>(IF(E260=$E$2,1,0)+IF(F260=$F$2,1,0)+IF(G260=$G$2,1,0)+IF(H260=$H$2,1,0)+IF(I260=$I$2,1,0)+IF(J260=$J$2,1,0)+IF(K260=$K$2,1,0))/(COUNTIF(E260:K260,"Yea")+COUNTIF(E260:K260,"Nay"))</f>
        <v>0.66666666666666663</v>
      </c>
      <c r="W260" s="21">
        <f>(IF(L260=$L$2,1,0)+IF(M260=$M$2,1,0)+IF(N260=$N$2,1,0)+IF(O260=$O$2,1,0)+IF(P260=$P$2,1,0)+IF(Q260=$Q$2,1,0)+IF(R260=$R$2,1,0)+IF(S260=$S$2,1,0))/(COUNTIF(L260:S260,"Yea")+COUNTIF(L260:S260,"Nay"))</f>
        <v>0</v>
      </c>
    </row>
    <row r="261" spans="1:23">
      <c r="A261" s="2" t="s">
        <v>210</v>
      </c>
      <c r="B261" s="3" t="s">
        <v>472</v>
      </c>
      <c r="C261" s="4" t="s">
        <v>443</v>
      </c>
      <c r="D261" s="5" t="s">
        <v>405</v>
      </c>
      <c r="E261" s="6" t="s">
        <v>397</v>
      </c>
      <c r="F261" s="7" t="s">
        <v>397</v>
      </c>
      <c r="G261" s="8" t="s">
        <v>397</v>
      </c>
      <c r="H261" s="9" t="s">
        <v>398</v>
      </c>
      <c r="I261" s="10" t="s">
        <v>397</v>
      </c>
      <c r="J261" s="11" t="s">
        <v>397</v>
      </c>
      <c r="K261" s="12" t="s">
        <v>419</v>
      </c>
      <c r="L261" s="20" t="s">
        <v>397</v>
      </c>
      <c r="M261" s="14" t="s">
        <v>397</v>
      </c>
      <c r="N261" s="20" t="s">
        <v>397</v>
      </c>
      <c r="O261" s="16" t="s">
        <v>397</v>
      </c>
      <c r="P261" s="17" t="s">
        <v>397</v>
      </c>
      <c r="Q261" s="18" t="s">
        <v>397</v>
      </c>
      <c r="R261" s="19" t="s">
        <v>23</v>
      </c>
      <c r="S261" s="20" t="s">
        <v>23</v>
      </c>
      <c r="T261" s="21">
        <f>(IF(E261=$E$2,1,0)+IF(F261=$F$2,1,0)+IF(G261=$G$2,1,0)+IF(H261=$H$2,1,0)+IF(I261=$I$2,1,0)+IF(J261=$J$2,1,0)+IF(K261=$K$2,1,0)+IF(L261=$L$2,1,0)+IF(M261=$M$2,1,0)+IF(N261=$N$2,1,0)+IF(O261=$O$2,1,0)+IF(P261=$P$2,1,0)+IF(Q261=$Q$2,1,0)+IF(R261=$R$2,1,0)+IF(S261=$S$2,1,0))/COUNTA(E261:S261)</f>
        <v>0.2</v>
      </c>
      <c r="U261" s="21">
        <f>(IF(E261=$E$2,1,0)+IF(F261=$F$2,1,0)+IF(G261=$G$2,1,0)+IF(H261=$H$2,1,0)+IF(I261=$I$2,1,0)+IF(J261=$J$2,1,0)+IF(K261=$K$2,1,0)+IF(L261=$L$2,1,0)+IF(M261=$M$2,1,0)+IF(N261=$N$2,1,0)+IF(O261=$O$2,1,0)+IF(P261=$P$2,1,0)+IF(Q261=$Q$2,1,0)+IF(R261=$R$2,1,0)+IF(S261=$S$2,1,0))/(COUNTIF(E261:S261,"Yea")+COUNTIF(E261:S261,"Nay"))</f>
        <v>0.25</v>
      </c>
      <c r="V261" s="21">
        <f>(IF(E261=$E$2,1,0)+IF(F261=$F$2,1,0)+IF(G261=$G$2,1,0)+IF(H261=$H$2,1,0)+IF(I261=$I$2,1,0)+IF(J261=$J$2,1,0)+IF(K261=$K$2,1,0))/(COUNTIF(E261:K261,"Yea")+COUNTIF(E261:K261,"Nay"))</f>
        <v>0.5</v>
      </c>
      <c r="W261" s="21">
        <f>(IF(L261=$L$2,1,0)+IF(M261=$M$2,1,0)+IF(N261=$N$2,1,0)+IF(O261=$O$2,1,0)+IF(P261=$P$2,1,0)+IF(Q261=$Q$2,1,0)+IF(R261=$R$2,1,0)+IF(S261=$S$2,1,0))/(COUNTIF(L261:S261,"Yea")+COUNTIF(L261:S261,"Nay"))</f>
        <v>0</v>
      </c>
    </row>
    <row r="262" spans="1:23">
      <c r="A262" s="2" t="s">
        <v>236</v>
      </c>
      <c r="B262" s="3" t="s">
        <v>415</v>
      </c>
      <c r="C262" s="4" t="s">
        <v>473</v>
      </c>
      <c r="D262" s="5" t="s">
        <v>396</v>
      </c>
      <c r="E262" s="6" t="s">
        <v>398</v>
      </c>
      <c r="F262" s="7" t="s">
        <v>397</v>
      </c>
      <c r="G262" s="20" t="s">
        <v>398</v>
      </c>
      <c r="H262" s="20" t="s">
        <v>398</v>
      </c>
      <c r="I262" s="20" t="s">
        <v>419</v>
      </c>
      <c r="J262" s="11" t="s">
        <v>398</v>
      </c>
      <c r="K262" s="12" t="s">
        <v>398</v>
      </c>
      <c r="L262" s="13" t="s">
        <v>397</v>
      </c>
      <c r="M262" s="14" t="s">
        <v>397</v>
      </c>
      <c r="N262" s="15" t="s">
        <v>397</v>
      </c>
      <c r="O262" s="20" t="s">
        <v>398</v>
      </c>
      <c r="P262" s="20" t="s">
        <v>397</v>
      </c>
      <c r="Q262" s="20" t="s">
        <v>397</v>
      </c>
      <c r="R262" s="19" t="s">
        <v>419</v>
      </c>
      <c r="S262" s="20" t="s">
        <v>419</v>
      </c>
      <c r="T262" s="21">
        <f>(IF(E262=$E$2,1,0)+IF(F262=$F$2,1,0)+IF(G262=$G$2,1,0)+IF(H262=$H$2,1,0)+IF(I262=$I$2,1,0)+IF(J262=$J$2,1,0)+IF(K262=$K$2,1,0)+IF(L262=$L$2,1,0)+IF(M262=$M$2,1,0)+IF(N262=$N$2,1,0)+IF(O262=$O$2,1,0)+IF(P262=$P$2,1,0)+IF(Q262=$Q$2,1,0)+IF(R262=$R$2,1,0)+IF(S262=$S$2,1,0))/COUNTA(E262:S262)</f>
        <v>0.2</v>
      </c>
      <c r="U262" s="21">
        <f>(IF(E262=$E$2,1,0)+IF(F262=$F$2,1,0)+IF(G262=$G$2,1,0)+IF(H262=$H$2,1,0)+IF(I262=$I$2,1,0)+IF(J262=$J$2,1,0)+IF(K262=$K$2,1,0)+IF(L262=$L$2,1,0)+IF(M262=$M$2,1,0)+IF(N262=$N$2,1,0)+IF(O262=$O$2,1,0)+IF(P262=$P$2,1,0)+IF(Q262=$Q$2,1,0)+IF(R262=$R$2,1,0)+IF(S262=$S$2,1,0))/(COUNTIF(E262:S262,"Yea")+COUNTIF(E262:S262,"Nay"))</f>
        <v>0.25</v>
      </c>
      <c r="V262" s="21">
        <f>(IF(E262=$E$2,1,0)+IF(F262=$F$2,1,0)+IF(G262=$G$2,1,0)+IF(H262=$H$2,1,0)+IF(I262=$I$2,1,0)+IF(J262=$J$2,1,0)+IF(K262=$K$2,1,0))/(COUNTIF(E262:K262,"Yea")+COUNTIF(E262:K262,"Nay"))</f>
        <v>0.33333333333333331</v>
      </c>
      <c r="W262" s="21">
        <f>(IF(L262=$L$2,1,0)+IF(M262=$M$2,1,0)+IF(N262=$N$2,1,0)+IF(O262=$O$2,1,0)+IF(P262=$P$2,1,0)+IF(Q262=$Q$2,1,0)+IF(R262=$R$2,1,0)+IF(S262=$S$2,1,0))/(COUNTIF(L262:S262,"Yea")+COUNTIF(L262:S262,"Nay"))</f>
        <v>0.16666666666666666</v>
      </c>
    </row>
    <row r="263" spans="1:23">
      <c r="A263" s="2" t="s">
        <v>128</v>
      </c>
      <c r="B263" s="3" t="s">
        <v>400</v>
      </c>
      <c r="C263" s="4" t="s">
        <v>395</v>
      </c>
      <c r="D263" s="5" t="s">
        <v>396</v>
      </c>
      <c r="E263" s="6" t="s">
        <v>397</v>
      </c>
      <c r="F263" s="7" t="s">
        <v>397</v>
      </c>
      <c r="G263" s="8" t="s">
        <v>398</v>
      </c>
      <c r="H263" s="20" t="s">
        <v>398</v>
      </c>
      <c r="I263" s="10" t="s">
        <v>397</v>
      </c>
      <c r="J263" s="11" t="s">
        <v>397</v>
      </c>
      <c r="K263" s="12" t="s">
        <v>419</v>
      </c>
      <c r="L263" s="13" t="s">
        <v>419</v>
      </c>
      <c r="M263" s="14" t="s">
        <v>397</v>
      </c>
      <c r="N263" s="15" t="s">
        <v>419</v>
      </c>
      <c r="O263" s="20" t="s">
        <v>397</v>
      </c>
      <c r="P263" s="17" t="s">
        <v>397</v>
      </c>
      <c r="Q263" s="18" t="s">
        <v>397</v>
      </c>
      <c r="R263" s="19" t="s">
        <v>398</v>
      </c>
      <c r="S263" s="20" t="s">
        <v>397</v>
      </c>
      <c r="T263" s="21">
        <f>(IF(E263=$E$2,1,0)+IF(F263=$F$2,1,0)+IF(G263=$G$2,1,0)+IF(H263=$H$2,1,0)+IF(I263=$I$2,1,0)+IF(J263=$J$2,1,0)+IF(K263=$K$2,1,0)+IF(L263=$L$2,1,0)+IF(M263=$M$2,1,0)+IF(N263=$N$2,1,0)+IF(O263=$O$2,1,0)+IF(P263=$P$2,1,0)+IF(Q263=$Q$2,1,0)+IF(R263=$R$2,1,0)+IF(S263=$S$2,1,0))/COUNTA(E263:S263)</f>
        <v>0.2</v>
      </c>
      <c r="U263" s="21">
        <f>(IF(E263=$E$2,1,0)+IF(F263=$F$2,1,0)+IF(G263=$G$2,1,0)+IF(H263=$H$2,1,0)+IF(I263=$I$2,1,0)+IF(J263=$J$2,1,0)+IF(K263=$K$2,1,0)+IF(L263=$L$2,1,0)+IF(M263=$M$2,1,0)+IF(N263=$N$2,1,0)+IF(O263=$O$2,1,0)+IF(P263=$P$2,1,0)+IF(Q263=$Q$2,1,0)+IF(R263=$R$2,1,0)+IF(S263=$S$2,1,0))/(COUNTIF(E263:S263,"Yea")+COUNTIF(E263:S263,"Nay"))</f>
        <v>0.25</v>
      </c>
      <c r="V263" s="21">
        <f>(IF(E263=$E$2,1,0)+IF(F263=$F$2,1,0)+IF(G263=$G$2,1,0)+IF(H263=$H$2,1,0)+IF(I263=$I$2,1,0)+IF(J263=$J$2,1,0)+IF(K263=$K$2,1,0))/(COUNTIF(E263:K263,"Yea")+COUNTIF(E263:K263,"Nay"))</f>
        <v>0.33333333333333331</v>
      </c>
      <c r="W263" s="21">
        <f>(IF(L263=$L$2,1,0)+IF(M263=$M$2,1,0)+IF(N263=$N$2,1,0)+IF(O263=$O$2,1,0)+IF(P263=$P$2,1,0)+IF(Q263=$Q$2,1,0)+IF(R263=$R$2,1,0)+IF(S263=$S$2,1,0))/(COUNTIF(L263:S263,"Yea")+COUNTIF(L263:S263,"Nay"))</f>
        <v>0.16666666666666666</v>
      </c>
    </row>
    <row r="264" spans="1:23">
      <c r="A264" s="2" t="s">
        <v>178</v>
      </c>
      <c r="B264" s="3" t="s">
        <v>394</v>
      </c>
      <c r="C264" s="4" t="s">
        <v>476</v>
      </c>
      <c r="D264" s="5" t="s">
        <v>396</v>
      </c>
      <c r="E264" s="6" t="s">
        <v>398</v>
      </c>
      <c r="F264" s="7" t="s">
        <v>397</v>
      </c>
      <c r="G264" s="8" t="s">
        <v>419</v>
      </c>
      <c r="H264" s="20" t="s">
        <v>419</v>
      </c>
      <c r="I264" s="10" t="s">
        <v>397</v>
      </c>
      <c r="J264" s="11" t="s">
        <v>397</v>
      </c>
      <c r="K264" s="12" t="s">
        <v>398</v>
      </c>
      <c r="L264" s="13" t="s">
        <v>397</v>
      </c>
      <c r="M264" s="14" t="s">
        <v>397</v>
      </c>
      <c r="N264" s="15" t="s">
        <v>397</v>
      </c>
      <c r="O264" s="16" t="s">
        <v>397</v>
      </c>
      <c r="P264" s="17" t="s">
        <v>419</v>
      </c>
      <c r="Q264" s="18" t="s">
        <v>397</v>
      </c>
      <c r="R264" s="19" t="s">
        <v>397</v>
      </c>
      <c r="S264" s="20" t="s">
        <v>397</v>
      </c>
      <c r="T264" s="21">
        <f>(IF(E264=$E$2,1,0)+IF(F264=$F$2,1,0)+IF(G264=$G$2,1,0)+IF(H264=$H$2,1,0)+IF(I264=$I$2,1,0)+IF(J264=$J$2,1,0)+IF(K264=$K$2,1,0)+IF(L264=$L$2,1,0)+IF(M264=$M$2,1,0)+IF(N264=$N$2,1,0)+IF(O264=$O$2,1,0)+IF(P264=$P$2,1,0)+IF(Q264=$Q$2,1,0)+IF(R264=$R$2,1,0)+IF(S264=$S$2,1,0))/COUNTA(E264:S264)</f>
        <v>0.2</v>
      </c>
      <c r="U264" s="21">
        <f>(IF(E264=$E$2,1,0)+IF(F264=$F$2,1,0)+IF(G264=$G$2,1,0)+IF(H264=$H$2,1,0)+IF(I264=$I$2,1,0)+IF(J264=$J$2,1,0)+IF(K264=$K$2,1,0)+IF(L264=$L$2,1,0)+IF(M264=$M$2,1,0)+IF(N264=$N$2,1,0)+IF(O264=$O$2,1,0)+IF(P264=$P$2,1,0)+IF(Q264=$Q$2,1,0)+IF(R264=$R$2,1,0)+IF(S264=$S$2,1,0))/(COUNTIF(E264:S264,"Yea")+COUNTIF(E264:S264,"Nay"))</f>
        <v>0.25</v>
      </c>
      <c r="V264" s="21">
        <f>(IF(E264=$E$2,1,0)+IF(F264=$F$2,1,0)+IF(G264=$G$2,1,0)+IF(H264=$H$2,1,0)+IF(I264=$I$2,1,0)+IF(J264=$J$2,1,0)+IF(K264=$K$2,1,0))/(COUNTIF(E264:K264,"Yea")+COUNTIF(E264:K264,"Nay"))</f>
        <v>0.6</v>
      </c>
      <c r="W264" s="21">
        <f>(IF(L264=$L$2,1,0)+IF(M264=$M$2,1,0)+IF(N264=$N$2,1,0)+IF(O264=$O$2,1,0)+IF(P264=$P$2,1,0)+IF(Q264=$Q$2,1,0)+IF(R264=$R$2,1,0)+IF(S264=$S$2,1,0))/(COUNTIF(L264:S264,"Yea")+COUNTIF(L264:S264,"Nay"))</f>
        <v>0</v>
      </c>
    </row>
    <row r="265" spans="1:23">
      <c r="A265" s="2" t="s">
        <v>88</v>
      </c>
      <c r="B265" s="3" t="s">
        <v>358</v>
      </c>
      <c r="C265" s="4" t="s">
        <v>456</v>
      </c>
      <c r="D265" s="5" t="s">
        <v>396</v>
      </c>
      <c r="E265" s="6" t="s">
        <v>397</v>
      </c>
      <c r="F265" s="7" t="s">
        <v>398</v>
      </c>
      <c r="G265" s="8" t="s">
        <v>397</v>
      </c>
      <c r="H265" s="9" t="s">
        <v>23</v>
      </c>
      <c r="I265" s="20" t="s">
        <v>419</v>
      </c>
      <c r="J265" s="11" t="s">
        <v>397</v>
      </c>
      <c r="K265" s="12" t="s">
        <v>398</v>
      </c>
      <c r="L265" s="13" t="s">
        <v>23</v>
      </c>
      <c r="M265" s="14" t="s">
        <v>397</v>
      </c>
      <c r="N265" s="15" t="s">
        <v>397</v>
      </c>
      <c r="O265" s="16" t="s">
        <v>398</v>
      </c>
      <c r="P265" s="17" t="s">
        <v>397</v>
      </c>
      <c r="Q265" s="18" t="s">
        <v>397</v>
      </c>
      <c r="R265" s="20" t="s">
        <v>397</v>
      </c>
      <c r="S265" s="20" t="s">
        <v>397</v>
      </c>
      <c r="T265" s="21">
        <f>(IF(E265=$E$2,1,0)+IF(F265=$F$2,1,0)+IF(G265=$G$2,1,0)+IF(H265=$H$2,1,0)+IF(I265=$I$2,1,0)+IF(J265=$J$2,1,0)+IF(K265=$K$2,1,0)+IF(L265=$L$2,1,0)+IF(M265=$M$2,1,0)+IF(N265=$N$2,1,0)+IF(O265=$O$2,1,0)+IF(P265=$P$2,1,0)+IF(Q265=$Q$2,1,0)+IF(R265=$R$2,1,0)+IF(S265=$S$2,1,0))/COUNTA(E265:S265)</f>
        <v>0.2</v>
      </c>
      <c r="U265" s="21">
        <f>(IF(E265=$E$2,1,0)+IF(F265=$F$2,1,0)+IF(G265=$G$2,1,0)+IF(H265=$H$2,1,0)+IF(I265=$I$2,1,0)+IF(J265=$J$2,1,0)+IF(K265=$K$2,1,0)+IF(L265=$L$2,1,0)+IF(M265=$M$2,1,0)+IF(N265=$N$2,1,0)+IF(O265=$O$2,1,0)+IF(P265=$P$2,1,0)+IF(Q265=$Q$2,1,0)+IF(R265=$R$2,1,0)+IF(S265=$S$2,1,0))/(COUNTIF(E265:S265,"Yea")+COUNTIF(E265:S265,"Nay"))</f>
        <v>0.25</v>
      </c>
      <c r="V265" s="21">
        <f>(IF(E265=$E$2,1,0)+IF(F265=$F$2,1,0)+IF(G265=$G$2,1,0)+IF(H265=$H$2,1,0)+IF(I265=$I$2,1,0)+IF(J265=$J$2,1,0)+IF(K265=$K$2,1,0))/(COUNTIF(E265:K265,"Yea")+COUNTIF(E265:K265,"Nay"))</f>
        <v>0.4</v>
      </c>
      <c r="W265" s="21">
        <f>(IF(L265=$L$2,1,0)+IF(M265=$M$2,1,0)+IF(N265=$N$2,1,0)+IF(O265=$O$2,1,0)+IF(P265=$P$2,1,0)+IF(Q265=$Q$2,1,0)+IF(R265=$R$2,1,0)+IF(S265=$S$2,1,0))/(COUNTIF(L265:S265,"Yea")+COUNTIF(L265:S265,"Nay"))</f>
        <v>0.14285714285714285</v>
      </c>
    </row>
    <row r="266" spans="1:23">
      <c r="A266" s="2" t="s">
        <v>1</v>
      </c>
      <c r="B266" s="3" t="s">
        <v>403</v>
      </c>
      <c r="C266" s="4" t="s">
        <v>337</v>
      </c>
      <c r="D266" s="5" t="s">
        <v>396</v>
      </c>
      <c r="E266" s="6" t="s">
        <v>398</v>
      </c>
      <c r="F266" s="7" t="s">
        <v>419</v>
      </c>
      <c r="G266" s="8" t="s">
        <v>398</v>
      </c>
      <c r="H266" s="20" t="s">
        <v>398</v>
      </c>
      <c r="I266" s="20" t="s">
        <v>397</v>
      </c>
      <c r="J266" s="11" t="s">
        <v>397</v>
      </c>
      <c r="K266" s="12" t="s">
        <v>398</v>
      </c>
      <c r="L266" s="13" t="s">
        <v>419</v>
      </c>
      <c r="M266" s="14" t="s">
        <v>397</v>
      </c>
      <c r="N266" s="15" t="s">
        <v>419</v>
      </c>
      <c r="O266" s="20" t="s">
        <v>398</v>
      </c>
      <c r="P266" s="17" t="s">
        <v>397</v>
      </c>
      <c r="Q266" s="18" t="s">
        <v>397</v>
      </c>
      <c r="R266" s="20" t="s">
        <v>397</v>
      </c>
      <c r="S266" s="20" t="s">
        <v>397</v>
      </c>
      <c r="T266" s="21">
        <f>(IF(E266=$E$2,1,0)+IF(F266=$F$2,1,0)+IF(G266=$G$2,1,0)+IF(H266=$H$2,1,0)+IF(I266=$I$2,1,0)+IF(J266=$J$2,1,0)+IF(K266=$K$2,1,0)+IF(L266=$L$2,1,0)+IF(M266=$M$2,1,0)+IF(N266=$N$2,1,0)+IF(O266=$O$2,1,0)+IF(P266=$P$2,1,0)+IF(Q266=$Q$2,1,0)+IF(R266=$R$2,1,0)+IF(S266=$S$2,1,0))/COUNTA(E266:S266)</f>
        <v>0.2</v>
      </c>
      <c r="U266" s="21">
        <f>(IF(E266=$E$2,1,0)+IF(F266=$F$2,1,0)+IF(G266=$G$2,1,0)+IF(H266=$H$2,1,0)+IF(I266=$I$2,1,0)+IF(J266=$J$2,1,0)+IF(K266=$K$2,1,0)+IF(L266=$L$2,1,0)+IF(M266=$M$2,1,0)+IF(N266=$N$2,1,0)+IF(O266=$O$2,1,0)+IF(P266=$P$2,1,0)+IF(Q266=$Q$2,1,0)+IF(R266=$R$2,1,0)+IF(S266=$S$2,1,0))/(COUNTIF(E266:S266,"Yea")+COUNTIF(E266:S266,"Nay"))</f>
        <v>0.25</v>
      </c>
      <c r="V266" s="21">
        <f>(IF(E266=$E$2,1,0)+IF(F266=$F$2,1,0)+IF(G266=$G$2,1,0)+IF(H266=$H$2,1,0)+IF(I266=$I$2,1,0)+IF(J266=$J$2,1,0)+IF(K266=$K$2,1,0))/(COUNTIF(E266:K266,"Yea")+COUNTIF(E266:K266,"Nay"))</f>
        <v>0.33333333333333331</v>
      </c>
      <c r="W266" s="21">
        <f>(IF(L266=$L$2,1,0)+IF(M266=$M$2,1,0)+IF(N266=$N$2,1,0)+IF(O266=$O$2,1,0)+IF(P266=$P$2,1,0)+IF(Q266=$Q$2,1,0)+IF(R266=$R$2,1,0)+IF(S266=$S$2,1,0))/(COUNTIF(L266:S266,"Yea")+COUNTIF(L266:S266,"Nay"))</f>
        <v>0.16666666666666666</v>
      </c>
    </row>
    <row r="267" spans="1:23">
      <c r="A267" s="2" t="s">
        <v>432</v>
      </c>
      <c r="B267" s="3" t="s">
        <v>409</v>
      </c>
      <c r="C267" s="4" t="s">
        <v>404</v>
      </c>
      <c r="D267" s="5" t="s">
        <v>396</v>
      </c>
      <c r="E267" s="6" t="s">
        <v>398</v>
      </c>
      <c r="F267" s="7" t="s">
        <v>397</v>
      </c>
      <c r="G267" s="8" t="s">
        <v>398</v>
      </c>
      <c r="H267" s="9" t="s">
        <v>398</v>
      </c>
      <c r="I267" s="10" t="s">
        <v>23</v>
      </c>
      <c r="J267" s="11" t="s">
        <v>397</v>
      </c>
      <c r="K267" s="12" t="s">
        <v>398</v>
      </c>
      <c r="L267" s="13" t="s">
        <v>397</v>
      </c>
      <c r="M267" s="14" t="s">
        <v>397</v>
      </c>
      <c r="N267" s="15" t="s">
        <v>397</v>
      </c>
      <c r="O267" s="16" t="s">
        <v>397</v>
      </c>
      <c r="P267" s="17" t="s">
        <v>397</v>
      </c>
      <c r="Q267" s="18" t="s">
        <v>23</v>
      </c>
      <c r="R267" s="20" t="s">
        <v>397</v>
      </c>
      <c r="S267" s="20" t="s">
        <v>397</v>
      </c>
      <c r="T267" s="21">
        <f>(IF(E267=$E$2,1,0)+IF(F267=$F$2,1,0)+IF(G267=$G$2,1,0)+IF(H267=$H$2,1,0)+IF(I267=$I$2,1,0)+IF(J267=$J$2,1,0)+IF(K267=$K$2,1,0)+IF(L267=$L$2,1,0)+IF(M267=$M$2,1,0)+IF(N267=$N$2,1,0)+IF(O267=$O$2,1,0)+IF(P267=$P$2,1,0)+IF(Q267=$Q$2,1,0)+IF(R267=$R$2,1,0)+IF(S267=$S$2,1,0))/COUNTA(E267:S267)</f>
        <v>0.2</v>
      </c>
      <c r="U267" s="21">
        <f>(IF(E267=$E$2,1,0)+IF(F267=$F$2,1,0)+IF(G267=$G$2,1,0)+IF(H267=$H$2,1,0)+IF(I267=$I$2,1,0)+IF(J267=$J$2,1,0)+IF(K267=$K$2,1,0)+IF(L267=$L$2,1,0)+IF(M267=$M$2,1,0)+IF(N267=$N$2,1,0)+IF(O267=$O$2,1,0)+IF(P267=$P$2,1,0)+IF(Q267=$Q$2,1,0)+IF(R267=$R$2,1,0)+IF(S267=$S$2,1,0))/(COUNTIF(E267:S267,"Yea")+COUNTIF(E267:S267,"Nay"))</f>
        <v>0.23076923076923078</v>
      </c>
      <c r="V267" s="21">
        <f>(IF(E267=$E$2,1,0)+IF(F267=$F$2,1,0)+IF(G267=$G$2,1,0)+IF(H267=$H$2,1,0)+IF(I267=$I$2,1,0)+IF(J267=$J$2,1,0)+IF(K267=$K$2,1,0))/(COUNTIF(E267:K267,"Yea")+COUNTIF(E267:K267,"Nay"))</f>
        <v>0.5</v>
      </c>
      <c r="W267" s="21">
        <f>(IF(L267=$L$2,1,0)+IF(M267=$M$2,1,0)+IF(N267=$N$2,1,0)+IF(O267=$O$2,1,0)+IF(P267=$P$2,1,0)+IF(Q267=$Q$2,1,0)+IF(R267=$R$2,1,0)+IF(S267=$S$2,1,0))/(COUNTIF(L267:S267,"Yea")+COUNTIF(L267:S267,"Nay"))</f>
        <v>0</v>
      </c>
    </row>
    <row r="268" spans="1:23">
      <c r="A268" s="2" t="s">
        <v>441</v>
      </c>
      <c r="B268" s="3" t="s">
        <v>415</v>
      </c>
      <c r="C268" s="4" t="s">
        <v>404</v>
      </c>
      <c r="D268" s="5" t="s">
        <v>396</v>
      </c>
      <c r="E268" s="6" t="s">
        <v>398</v>
      </c>
      <c r="F268" s="7" t="s">
        <v>397</v>
      </c>
      <c r="G268" s="8" t="s">
        <v>398</v>
      </c>
      <c r="H268" s="9" t="s">
        <v>398</v>
      </c>
      <c r="I268" s="10" t="s">
        <v>397</v>
      </c>
      <c r="J268" s="11" t="s">
        <v>398</v>
      </c>
      <c r="K268" s="20" t="s">
        <v>398</v>
      </c>
      <c r="L268" s="13" t="s">
        <v>397</v>
      </c>
      <c r="M268" s="14" t="s">
        <v>397</v>
      </c>
      <c r="N268" s="15" t="s">
        <v>397</v>
      </c>
      <c r="O268" s="20" t="s">
        <v>398</v>
      </c>
      <c r="P268" s="17" t="s">
        <v>419</v>
      </c>
      <c r="Q268" s="18" t="s">
        <v>419</v>
      </c>
      <c r="R268" s="19" t="s">
        <v>397</v>
      </c>
      <c r="S268" s="20" t="s">
        <v>397</v>
      </c>
      <c r="T268" s="21">
        <f>(IF(E268=$E$2,1,0)+IF(F268=$F$2,1,0)+IF(G268=$G$2,1,0)+IF(H268=$H$2,1,0)+IF(I268=$I$2,1,0)+IF(J268=$J$2,1,0)+IF(K268=$K$2,1,0)+IF(L268=$L$2,1,0)+IF(M268=$M$2,1,0)+IF(N268=$N$2,1,0)+IF(O268=$O$2,1,0)+IF(P268=$P$2,1,0)+IF(Q268=$Q$2,1,0)+IF(R268=$R$2,1,0)+IF(S268=$S$2,1,0))/COUNTA(E268:S268)</f>
        <v>0.2</v>
      </c>
      <c r="U268" s="21">
        <f>(IF(E268=$E$2,1,0)+IF(F268=$F$2,1,0)+IF(G268=$G$2,1,0)+IF(H268=$H$2,1,0)+IF(I268=$I$2,1,0)+IF(J268=$J$2,1,0)+IF(K268=$K$2,1,0)+IF(L268=$L$2,1,0)+IF(M268=$M$2,1,0)+IF(N268=$N$2,1,0)+IF(O268=$O$2,1,0)+IF(P268=$P$2,1,0)+IF(Q268=$Q$2,1,0)+IF(R268=$R$2,1,0)+IF(S268=$S$2,1,0))/(COUNTIF(E268:S268,"Yea")+COUNTIF(E268:S268,"Nay"))</f>
        <v>0.23076923076923078</v>
      </c>
      <c r="V268" s="21">
        <f>(IF(E268=$E$2,1,0)+IF(F268=$F$2,1,0)+IF(G268=$G$2,1,0)+IF(H268=$H$2,1,0)+IF(I268=$I$2,1,0)+IF(J268=$J$2,1,0)+IF(K268=$K$2,1,0))/(COUNTIF(E268:K268,"Yea")+COUNTIF(E268:K268,"Nay"))</f>
        <v>0.2857142857142857</v>
      </c>
      <c r="W268" s="21">
        <f>(IF(L268=$L$2,1,0)+IF(M268=$M$2,1,0)+IF(N268=$N$2,1,0)+IF(O268=$O$2,1,0)+IF(P268=$P$2,1,0)+IF(Q268=$Q$2,1,0)+IF(R268=$R$2,1,0)+IF(S268=$S$2,1,0))/(COUNTIF(L268:S268,"Yea")+COUNTIF(L268:S268,"Nay"))</f>
        <v>0.16666666666666666</v>
      </c>
    </row>
    <row r="269" spans="1:23">
      <c r="A269" s="2" t="s">
        <v>464</v>
      </c>
      <c r="B269" s="3" t="s">
        <v>403</v>
      </c>
      <c r="C269" s="4" t="s">
        <v>465</v>
      </c>
      <c r="D269" s="5" t="s">
        <v>396</v>
      </c>
      <c r="E269" s="6" t="s">
        <v>398</v>
      </c>
      <c r="F269" s="7" t="s">
        <v>397</v>
      </c>
      <c r="G269" s="8" t="s">
        <v>23</v>
      </c>
      <c r="H269" s="9" t="s">
        <v>398</v>
      </c>
      <c r="I269" s="10" t="s">
        <v>419</v>
      </c>
      <c r="J269" s="11" t="s">
        <v>398</v>
      </c>
      <c r="K269" s="12" t="s">
        <v>398</v>
      </c>
      <c r="L269" s="13" t="s">
        <v>398</v>
      </c>
      <c r="M269" s="14" t="s">
        <v>397</v>
      </c>
      <c r="N269" s="15" t="s">
        <v>397</v>
      </c>
      <c r="O269" s="16" t="s">
        <v>397</v>
      </c>
      <c r="P269" s="17" t="s">
        <v>397</v>
      </c>
      <c r="Q269" s="18" t="s">
        <v>397</v>
      </c>
      <c r="R269" s="19" t="s">
        <v>397</v>
      </c>
      <c r="S269" s="20" t="s">
        <v>397</v>
      </c>
      <c r="T269" s="21">
        <f>(IF(E269=$E$2,1,0)+IF(F269=$F$2,1,0)+IF(G269=$G$2,1,0)+IF(H269=$H$2,1,0)+IF(I269=$I$2,1,0)+IF(J269=$J$2,1,0)+IF(K269=$K$2,1,0)+IF(L269=$L$2,1,0)+IF(M269=$M$2,1,0)+IF(N269=$N$2,1,0)+IF(O269=$O$2,1,0)+IF(P269=$P$2,1,0)+IF(Q269=$Q$2,1,0)+IF(R269=$R$2,1,0)+IF(S269=$S$2,1,0))/COUNTA(E269:S269)</f>
        <v>0.2</v>
      </c>
      <c r="U269" s="21">
        <f>(IF(E269=$E$2,1,0)+IF(F269=$F$2,1,0)+IF(G269=$G$2,1,0)+IF(H269=$H$2,1,0)+IF(I269=$I$2,1,0)+IF(J269=$J$2,1,0)+IF(K269=$K$2,1,0)+IF(L269=$L$2,1,0)+IF(M269=$M$2,1,0)+IF(N269=$N$2,1,0)+IF(O269=$O$2,1,0)+IF(P269=$P$2,1,0)+IF(Q269=$Q$2,1,0)+IF(R269=$R$2,1,0)+IF(S269=$S$2,1,0))/(COUNTIF(E269:S269,"Yea")+COUNTIF(E269:S269,"Nay"))</f>
        <v>0.23076923076923078</v>
      </c>
      <c r="V269" s="21">
        <f>(IF(E269=$E$2,1,0)+IF(F269=$F$2,1,0)+IF(G269=$G$2,1,0)+IF(H269=$H$2,1,0)+IF(I269=$I$2,1,0)+IF(J269=$J$2,1,0)+IF(K269=$K$2,1,0))/(COUNTIF(E269:K269,"Yea")+COUNTIF(E269:K269,"Nay"))</f>
        <v>0.4</v>
      </c>
      <c r="W269" s="21">
        <f>(IF(L269=$L$2,1,0)+IF(M269=$M$2,1,0)+IF(N269=$N$2,1,0)+IF(O269=$O$2,1,0)+IF(P269=$P$2,1,0)+IF(Q269=$Q$2,1,0)+IF(R269=$R$2,1,0)+IF(S269=$S$2,1,0))/(COUNTIF(L269:S269,"Yea")+COUNTIF(L269:S269,"Nay"))</f>
        <v>0.125</v>
      </c>
    </row>
    <row r="270" spans="1:23">
      <c r="A270" s="2" t="s">
        <v>359</v>
      </c>
      <c r="B270" s="3" t="s">
        <v>403</v>
      </c>
      <c r="C270" s="4" t="s">
        <v>453</v>
      </c>
      <c r="D270" s="5" t="s">
        <v>396</v>
      </c>
      <c r="E270" s="6" t="s">
        <v>398</v>
      </c>
      <c r="F270" s="7" t="s">
        <v>397</v>
      </c>
      <c r="G270" s="8" t="s">
        <v>398</v>
      </c>
      <c r="H270" s="9" t="s">
        <v>398</v>
      </c>
      <c r="I270" s="10" t="s">
        <v>397</v>
      </c>
      <c r="J270" s="11" t="s">
        <v>397</v>
      </c>
      <c r="K270" s="12" t="s">
        <v>23</v>
      </c>
      <c r="L270" s="13" t="s">
        <v>397</v>
      </c>
      <c r="M270" s="14" t="s">
        <v>397</v>
      </c>
      <c r="N270" s="15" t="s">
        <v>397</v>
      </c>
      <c r="O270" s="16" t="s">
        <v>397</v>
      </c>
      <c r="P270" s="17" t="s">
        <v>397</v>
      </c>
      <c r="Q270" s="18" t="s">
        <v>23</v>
      </c>
      <c r="R270" s="20" t="s">
        <v>397</v>
      </c>
      <c r="S270" s="20" t="s">
        <v>397</v>
      </c>
      <c r="T270" s="21">
        <f>(IF(E270=$E$2,1,0)+IF(F270=$F$2,1,0)+IF(G270=$G$2,1,0)+IF(H270=$H$2,1,0)+IF(I270=$I$2,1,0)+IF(J270=$J$2,1,0)+IF(K270=$K$2,1,0)+IF(L270=$L$2,1,0)+IF(M270=$M$2,1,0)+IF(N270=$N$2,1,0)+IF(O270=$O$2,1,0)+IF(P270=$P$2,1,0)+IF(Q270=$Q$2,1,0)+IF(R270=$R$2,1,0)+IF(S270=$S$2,1,0))/COUNTA(E270:S270)</f>
        <v>0.2</v>
      </c>
      <c r="U270" s="21">
        <f>(IF(E270=$E$2,1,0)+IF(F270=$F$2,1,0)+IF(G270=$G$2,1,0)+IF(H270=$H$2,1,0)+IF(I270=$I$2,1,0)+IF(J270=$J$2,1,0)+IF(K270=$K$2,1,0)+IF(L270=$L$2,1,0)+IF(M270=$M$2,1,0)+IF(N270=$N$2,1,0)+IF(O270=$O$2,1,0)+IF(P270=$P$2,1,0)+IF(Q270=$Q$2,1,0)+IF(R270=$R$2,1,0)+IF(S270=$S$2,1,0))/(COUNTIF(E270:S270,"Yea")+COUNTIF(E270:S270,"Nay"))</f>
        <v>0.23076923076923078</v>
      </c>
      <c r="V270" s="21">
        <f>(IF(E270=$E$2,1,0)+IF(F270=$F$2,1,0)+IF(G270=$G$2,1,0)+IF(H270=$H$2,1,0)+IF(I270=$I$2,1,0)+IF(J270=$J$2,1,0)+IF(K270=$K$2,1,0))/(COUNTIF(E270:K270,"Yea")+COUNTIF(E270:K270,"Nay"))</f>
        <v>0.5</v>
      </c>
      <c r="W270" s="21">
        <f>(IF(L270=$L$2,1,0)+IF(M270=$M$2,1,0)+IF(N270=$N$2,1,0)+IF(O270=$O$2,1,0)+IF(P270=$P$2,1,0)+IF(Q270=$Q$2,1,0)+IF(R270=$R$2,1,0)+IF(S270=$S$2,1,0))/(COUNTIF(L270:S270,"Yea")+COUNTIF(L270:S270,"Nay"))</f>
        <v>0</v>
      </c>
    </row>
    <row r="271" spans="1:23">
      <c r="A271" s="2" t="s">
        <v>361</v>
      </c>
      <c r="B271" s="3" t="s">
        <v>415</v>
      </c>
      <c r="C271" s="4" t="s">
        <v>401</v>
      </c>
      <c r="D271" s="5" t="s">
        <v>396</v>
      </c>
      <c r="E271" s="6" t="s">
        <v>398</v>
      </c>
      <c r="F271" s="7" t="s">
        <v>397</v>
      </c>
      <c r="G271" s="8" t="s">
        <v>398</v>
      </c>
      <c r="H271" s="9" t="s">
        <v>398</v>
      </c>
      <c r="I271" s="20" t="s">
        <v>419</v>
      </c>
      <c r="J271" s="11" t="s">
        <v>398</v>
      </c>
      <c r="K271" s="12" t="s">
        <v>398</v>
      </c>
      <c r="L271" s="13" t="s">
        <v>397</v>
      </c>
      <c r="M271" s="14" t="s">
        <v>397</v>
      </c>
      <c r="N271" s="15" t="s">
        <v>397</v>
      </c>
      <c r="O271" s="16" t="s">
        <v>398</v>
      </c>
      <c r="P271" s="17" t="s">
        <v>397</v>
      </c>
      <c r="Q271" s="20" t="s">
        <v>23</v>
      </c>
      <c r="R271" s="19" t="s">
        <v>397</v>
      </c>
      <c r="S271" s="20" t="s">
        <v>397</v>
      </c>
      <c r="T271" s="21">
        <f>(IF(E271=$E$2,1,0)+IF(F271=$F$2,1,0)+IF(G271=$G$2,1,0)+IF(H271=$H$2,1,0)+IF(I271=$I$2,1,0)+IF(J271=$J$2,1,0)+IF(K271=$K$2,1,0)+IF(L271=$L$2,1,0)+IF(M271=$M$2,1,0)+IF(N271=$N$2,1,0)+IF(O271=$O$2,1,0)+IF(P271=$P$2,1,0)+IF(Q271=$Q$2,1,0)+IF(R271=$R$2,1,0)+IF(S271=$S$2,1,0))/COUNTA(E271:S271)</f>
        <v>0.2</v>
      </c>
      <c r="U271" s="21">
        <f>(IF(E271=$E$2,1,0)+IF(F271=$F$2,1,0)+IF(G271=$G$2,1,0)+IF(H271=$H$2,1,0)+IF(I271=$I$2,1,0)+IF(J271=$J$2,1,0)+IF(K271=$K$2,1,0)+IF(L271=$L$2,1,0)+IF(M271=$M$2,1,0)+IF(N271=$N$2,1,0)+IF(O271=$O$2,1,0)+IF(P271=$P$2,1,0)+IF(Q271=$Q$2,1,0)+IF(R271=$R$2,1,0)+IF(S271=$S$2,1,0))/(COUNTIF(E271:S271,"Yea")+COUNTIF(E271:S271,"Nay"))</f>
        <v>0.23076923076923078</v>
      </c>
      <c r="V271" s="21">
        <f>(IF(E271=$E$2,1,0)+IF(F271=$F$2,1,0)+IF(G271=$G$2,1,0)+IF(H271=$H$2,1,0)+IF(I271=$I$2,1,0)+IF(J271=$J$2,1,0)+IF(K271=$K$2,1,0))/(COUNTIF(E271:K271,"Yea")+COUNTIF(E271:K271,"Nay"))</f>
        <v>0.33333333333333331</v>
      </c>
      <c r="W271" s="21">
        <f>(IF(L271=$L$2,1,0)+IF(M271=$M$2,1,0)+IF(N271=$N$2,1,0)+IF(O271=$O$2,1,0)+IF(P271=$P$2,1,0)+IF(Q271=$Q$2,1,0)+IF(R271=$R$2,1,0)+IF(S271=$S$2,1,0))/(COUNTIF(L271:S271,"Yea")+COUNTIF(L271:S271,"Nay"))</f>
        <v>0.14285714285714285</v>
      </c>
    </row>
    <row r="272" spans="1:23">
      <c r="A272" s="2" t="s">
        <v>363</v>
      </c>
      <c r="B272" s="3" t="s">
        <v>415</v>
      </c>
      <c r="C272" s="4" t="s">
        <v>473</v>
      </c>
      <c r="D272" s="5" t="s">
        <v>396</v>
      </c>
      <c r="E272" s="6" t="s">
        <v>398</v>
      </c>
      <c r="F272" s="7" t="s">
        <v>397</v>
      </c>
      <c r="G272" s="20" t="s">
        <v>398</v>
      </c>
      <c r="H272" s="9" t="s">
        <v>398</v>
      </c>
      <c r="I272" s="20" t="s">
        <v>397</v>
      </c>
      <c r="J272" s="11" t="s">
        <v>397</v>
      </c>
      <c r="K272" s="12" t="s">
        <v>398</v>
      </c>
      <c r="L272" s="13" t="s">
        <v>397</v>
      </c>
      <c r="M272" s="14" t="s">
        <v>397</v>
      </c>
      <c r="N272" s="15" t="s">
        <v>397</v>
      </c>
      <c r="O272" s="16" t="s">
        <v>397</v>
      </c>
      <c r="P272" s="17" t="s">
        <v>397</v>
      </c>
      <c r="Q272" s="18" t="s">
        <v>397</v>
      </c>
      <c r="R272" s="19" t="s">
        <v>419</v>
      </c>
      <c r="S272" s="20" t="s">
        <v>419</v>
      </c>
      <c r="T272" s="21">
        <f>(IF(E272=$E$2,1,0)+IF(F272=$F$2,1,0)+IF(G272=$G$2,1,0)+IF(H272=$H$2,1,0)+IF(I272=$I$2,1,0)+IF(J272=$J$2,1,0)+IF(K272=$K$2,1,0)+IF(L272=$L$2,1,0)+IF(M272=$M$2,1,0)+IF(N272=$N$2,1,0)+IF(O272=$O$2,1,0)+IF(P272=$P$2,1,0)+IF(Q272=$Q$2,1,0)+IF(R272=$R$2,1,0)+IF(S272=$S$2,1,0))/COUNTA(E272:S272)</f>
        <v>0.2</v>
      </c>
      <c r="U272" s="21">
        <f>(IF(E272=$E$2,1,0)+IF(F272=$F$2,1,0)+IF(G272=$G$2,1,0)+IF(H272=$H$2,1,0)+IF(I272=$I$2,1,0)+IF(J272=$J$2,1,0)+IF(K272=$K$2,1,0)+IF(L272=$L$2,1,0)+IF(M272=$M$2,1,0)+IF(N272=$N$2,1,0)+IF(O272=$O$2,1,0)+IF(P272=$P$2,1,0)+IF(Q272=$Q$2,1,0)+IF(R272=$R$2,1,0)+IF(S272=$S$2,1,0))/(COUNTIF(E272:S272,"Yea")+COUNTIF(E272:S272,"Nay"))</f>
        <v>0.23076923076923078</v>
      </c>
      <c r="V272" s="21">
        <f>(IF(E272=$E$2,1,0)+IF(F272=$F$2,1,0)+IF(G272=$G$2,1,0)+IF(H272=$H$2,1,0)+IF(I272=$I$2,1,0)+IF(J272=$J$2,1,0)+IF(K272=$K$2,1,0))/(COUNTIF(E272:K272,"Yea")+COUNTIF(E272:K272,"Nay"))</f>
        <v>0.42857142857142855</v>
      </c>
      <c r="W272" s="21">
        <f>(IF(L272=$L$2,1,0)+IF(M272=$M$2,1,0)+IF(N272=$N$2,1,0)+IF(O272=$O$2,1,0)+IF(P272=$P$2,1,0)+IF(Q272=$Q$2,1,0)+IF(R272=$R$2,1,0)+IF(S272=$S$2,1,0))/(COUNTIF(L272:S272,"Yea")+COUNTIF(L272:S272,"Nay"))</f>
        <v>0</v>
      </c>
    </row>
    <row r="273" spans="1:23">
      <c r="A273" s="2" t="s">
        <v>229</v>
      </c>
      <c r="B273" s="3" t="s">
        <v>400</v>
      </c>
      <c r="C273" s="4" t="s">
        <v>395</v>
      </c>
      <c r="D273" s="5" t="s">
        <v>405</v>
      </c>
      <c r="E273" s="6" t="s">
        <v>398</v>
      </c>
      <c r="F273" s="7" t="s">
        <v>419</v>
      </c>
      <c r="G273" s="8" t="s">
        <v>397</v>
      </c>
      <c r="H273" s="9" t="s">
        <v>398</v>
      </c>
      <c r="I273" s="10" t="s">
        <v>397</v>
      </c>
      <c r="J273" s="11" t="s">
        <v>397</v>
      </c>
      <c r="K273" s="20" t="s">
        <v>419</v>
      </c>
      <c r="L273" s="13" t="s">
        <v>397</v>
      </c>
      <c r="M273" s="14" t="s">
        <v>397</v>
      </c>
      <c r="N273" s="15" t="s">
        <v>397</v>
      </c>
      <c r="O273" s="16" t="s">
        <v>397</v>
      </c>
      <c r="P273" s="17" t="s">
        <v>397</v>
      </c>
      <c r="Q273" s="20" t="s">
        <v>397</v>
      </c>
      <c r="R273" s="19" t="s">
        <v>397</v>
      </c>
      <c r="S273" s="20" t="s">
        <v>397</v>
      </c>
      <c r="T273" s="21">
        <f>(IF(E273=$E$2,1,0)+IF(F273=$F$2,1,0)+IF(G273=$G$2,1,0)+IF(H273=$H$2,1,0)+IF(I273=$I$2,1,0)+IF(J273=$J$2,1,0)+IF(K273=$K$2,1,0)+IF(L273=$L$2,1,0)+IF(M273=$M$2,1,0)+IF(N273=$N$2,1,0)+IF(O273=$O$2,1,0)+IF(P273=$P$2,1,0)+IF(Q273=$Q$2,1,0)+IF(R273=$R$2,1,0)+IF(S273=$S$2,1,0))/COUNTA(E273:S273)</f>
        <v>0.2</v>
      </c>
      <c r="U273" s="21">
        <f>(IF(E273=$E$2,1,0)+IF(F273=$F$2,1,0)+IF(G273=$G$2,1,0)+IF(H273=$H$2,1,0)+IF(I273=$I$2,1,0)+IF(J273=$J$2,1,0)+IF(K273=$K$2,1,0)+IF(L273=$L$2,1,0)+IF(M273=$M$2,1,0)+IF(N273=$N$2,1,0)+IF(O273=$O$2,1,0)+IF(P273=$P$2,1,0)+IF(Q273=$Q$2,1,0)+IF(R273=$R$2,1,0)+IF(S273=$S$2,1,0))/(COUNTIF(E273:S273,"Yea")+COUNTIF(E273:S273,"Nay"))</f>
        <v>0.23076923076923078</v>
      </c>
      <c r="V273" s="21">
        <f>(IF(E273=$E$2,1,0)+IF(F273=$F$2,1,0)+IF(G273=$G$2,1,0)+IF(H273=$H$2,1,0)+IF(I273=$I$2,1,0)+IF(J273=$J$2,1,0)+IF(K273=$K$2,1,0))/(COUNTIF(E273:K273,"Yea")+COUNTIF(E273:K273,"Nay"))</f>
        <v>0.6</v>
      </c>
      <c r="W273" s="21">
        <f>(IF(L273=$L$2,1,0)+IF(M273=$M$2,1,0)+IF(N273=$N$2,1,0)+IF(O273=$O$2,1,0)+IF(P273=$P$2,1,0)+IF(Q273=$Q$2,1,0)+IF(R273=$R$2,1,0)+IF(S273=$S$2,1,0))/(COUNTIF(L273:S273,"Yea")+COUNTIF(L273:S273,"Nay"))</f>
        <v>0</v>
      </c>
    </row>
    <row r="274" spans="1:23">
      <c r="A274" s="2" t="s">
        <v>274</v>
      </c>
      <c r="B274" s="3" t="s">
        <v>409</v>
      </c>
      <c r="C274" s="4" t="s">
        <v>413</v>
      </c>
      <c r="D274" s="5" t="s">
        <v>405</v>
      </c>
      <c r="E274" s="6" t="s">
        <v>398</v>
      </c>
      <c r="F274" s="7" t="s">
        <v>398</v>
      </c>
      <c r="G274" s="8" t="s">
        <v>419</v>
      </c>
      <c r="H274" s="9" t="s">
        <v>419</v>
      </c>
      <c r="I274" s="20" t="s">
        <v>397</v>
      </c>
      <c r="J274" s="11" t="s">
        <v>397</v>
      </c>
      <c r="K274" s="12" t="s">
        <v>397</v>
      </c>
      <c r="L274" s="13" t="s">
        <v>397</v>
      </c>
      <c r="M274" s="14" t="s">
        <v>397</v>
      </c>
      <c r="N274" s="15" t="s">
        <v>397</v>
      </c>
      <c r="O274" s="16" t="s">
        <v>397</v>
      </c>
      <c r="P274" s="17" t="s">
        <v>397</v>
      </c>
      <c r="Q274" s="20" t="s">
        <v>397</v>
      </c>
      <c r="R274" s="19" t="s">
        <v>397</v>
      </c>
      <c r="S274" s="20" t="s">
        <v>397</v>
      </c>
      <c r="T274" s="21">
        <f>(IF(E274=$E$2,1,0)+IF(F274=$F$2,1,0)+IF(G274=$G$2,1,0)+IF(H274=$H$2,1,0)+IF(I274=$I$2,1,0)+IF(J274=$J$2,1,0)+IF(K274=$K$2,1,0)+IF(L274=$L$2,1,0)+IF(M274=$M$2,1,0)+IF(N274=$N$2,1,0)+IF(O274=$O$2,1,0)+IF(P274=$P$2,1,0)+IF(Q274=$Q$2,1,0)+IF(R274=$R$2,1,0)+IF(S274=$S$2,1,0))/COUNTA(E274:S274)</f>
        <v>0.2</v>
      </c>
      <c r="U274" s="21">
        <f>(IF(E274=$E$2,1,0)+IF(F274=$F$2,1,0)+IF(G274=$G$2,1,0)+IF(H274=$H$2,1,0)+IF(I274=$I$2,1,0)+IF(J274=$J$2,1,0)+IF(K274=$K$2,1,0)+IF(L274=$L$2,1,0)+IF(M274=$M$2,1,0)+IF(N274=$N$2,1,0)+IF(O274=$O$2,1,0)+IF(P274=$P$2,1,0)+IF(Q274=$Q$2,1,0)+IF(R274=$R$2,1,0)+IF(S274=$S$2,1,0))/(COUNTIF(E274:S274,"Yea")+COUNTIF(E274:S274,"Nay"))</f>
        <v>0.23076923076923078</v>
      </c>
      <c r="V274" s="21">
        <f>(IF(E274=$E$2,1,0)+IF(F274=$F$2,1,0)+IF(G274=$G$2,1,0)+IF(H274=$H$2,1,0)+IF(I274=$I$2,1,0)+IF(J274=$J$2,1,0)+IF(K274=$K$2,1,0))/(COUNTIF(E274:K274,"Yea")+COUNTIF(E274:K274,"Nay"))</f>
        <v>0.6</v>
      </c>
      <c r="W274" s="21">
        <f>(IF(L274=$L$2,1,0)+IF(M274=$M$2,1,0)+IF(N274=$N$2,1,0)+IF(O274=$O$2,1,0)+IF(P274=$P$2,1,0)+IF(Q274=$Q$2,1,0)+IF(R274=$R$2,1,0)+IF(S274=$S$2,1,0))/(COUNTIF(L274:S274,"Yea")+COUNTIF(L274:S274,"Nay"))</f>
        <v>0</v>
      </c>
    </row>
    <row r="275" spans="1:23">
      <c r="A275" s="2" t="s">
        <v>155</v>
      </c>
      <c r="B275" s="3" t="s">
        <v>409</v>
      </c>
      <c r="C275" s="4" t="s">
        <v>255</v>
      </c>
      <c r="D275" s="5" t="s">
        <v>396</v>
      </c>
      <c r="E275" s="6" t="s">
        <v>397</v>
      </c>
      <c r="F275" s="7" t="s">
        <v>397</v>
      </c>
      <c r="G275" s="8" t="s">
        <v>398</v>
      </c>
      <c r="H275" s="9" t="s">
        <v>398</v>
      </c>
      <c r="I275" s="10" t="s">
        <v>397</v>
      </c>
      <c r="J275" s="11" t="s">
        <v>397</v>
      </c>
      <c r="K275" s="12" t="s">
        <v>398</v>
      </c>
      <c r="L275" s="13" t="s">
        <v>397</v>
      </c>
      <c r="M275" s="14" t="s">
        <v>397</v>
      </c>
      <c r="N275" s="15" t="s">
        <v>397</v>
      </c>
      <c r="O275" s="16" t="s">
        <v>398</v>
      </c>
      <c r="P275" s="17" t="s">
        <v>397</v>
      </c>
      <c r="Q275" s="18" t="s">
        <v>397</v>
      </c>
      <c r="R275" s="19" t="s">
        <v>419</v>
      </c>
      <c r="S275" s="20" t="s">
        <v>419</v>
      </c>
      <c r="T275" s="21">
        <f>(IF(E275=$E$2,1,0)+IF(F275=$F$2,1,0)+IF(G275=$G$2,1,0)+IF(H275=$H$2,1,0)+IF(I275=$I$2,1,0)+IF(J275=$J$2,1,0)+IF(K275=$K$2,1,0)+IF(L275=$L$2,1,0)+IF(M275=$M$2,1,0)+IF(N275=$N$2,1,0)+IF(O275=$O$2,1,0)+IF(P275=$P$2,1,0)+IF(Q275=$Q$2,1,0)+IF(R275=$R$2,1,0)+IF(S275=$S$2,1,0))/COUNTA(E275:S275)</f>
        <v>0.2</v>
      </c>
      <c r="U275" s="21">
        <f>(IF(E275=$E$2,1,0)+IF(F275=$F$2,1,0)+IF(G275=$G$2,1,0)+IF(H275=$H$2,1,0)+IF(I275=$I$2,1,0)+IF(J275=$J$2,1,0)+IF(K275=$K$2,1,0)+IF(L275=$L$2,1,0)+IF(M275=$M$2,1,0)+IF(N275=$N$2,1,0)+IF(O275=$O$2,1,0)+IF(P275=$P$2,1,0)+IF(Q275=$Q$2,1,0)+IF(R275=$R$2,1,0)+IF(S275=$S$2,1,0))/(COUNTIF(E275:S275,"Yea")+COUNTIF(E275:S275,"Nay"))</f>
        <v>0.23076923076923078</v>
      </c>
      <c r="V275" s="21">
        <f>(IF(E275=$E$2,1,0)+IF(F275=$F$2,1,0)+IF(G275=$G$2,1,0)+IF(H275=$H$2,1,0)+IF(I275=$I$2,1,0)+IF(J275=$J$2,1,0)+IF(K275=$K$2,1,0))/(COUNTIF(E275:K275,"Yea")+COUNTIF(E275:K275,"Nay"))</f>
        <v>0.2857142857142857</v>
      </c>
      <c r="W275" s="21">
        <f>(IF(L275=$L$2,1,0)+IF(M275=$M$2,1,0)+IF(N275=$N$2,1,0)+IF(O275=$O$2,1,0)+IF(P275=$P$2,1,0)+IF(Q275=$Q$2,1,0)+IF(R275=$R$2,1,0)+IF(S275=$S$2,1,0))/(COUNTIF(L275:S275,"Yea")+COUNTIF(L275:S275,"Nay"))</f>
        <v>0.16666666666666666</v>
      </c>
    </row>
    <row r="276" spans="1:23">
      <c r="A276" s="2" t="s">
        <v>56</v>
      </c>
      <c r="B276" s="3" t="s">
        <v>403</v>
      </c>
      <c r="C276" s="4" t="s">
        <v>453</v>
      </c>
      <c r="D276" s="5" t="s">
        <v>396</v>
      </c>
      <c r="E276" s="6" t="s">
        <v>398</v>
      </c>
      <c r="F276" s="7" t="s">
        <v>397</v>
      </c>
      <c r="G276" s="8" t="s">
        <v>398</v>
      </c>
      <c r="H276" s="9" t="s">
        <v>398</v>
      </c>
      <c r="I276" s="10" t="s">
        <v>397</v>
      </c>
      <c r="J276" s="11" t="s">
        <v>397</v>
      </c>
      <c r="K276" s="12" t="s">
        <v>419</v>
      </c>
      <c r="L276" s="13" t="s">
        <v>397</v>
      </c>
      <c r="M276" s="14" t="s">
        <v>397</v>
      </c>
      <c r="N276" s="15" t="s">
        <v>397</v>
      </c>
      <c r="O276" s="20" t="s">
        <v>419</v>
      </c>
      <c r="P276" s="17" t="s">
        <v>397</v>
      </c>
      <c r="Q276" s="18" t="s">
        <v>397</v>
      </c>
      <c r="R276" s="19" t="s">
        <v>397</v>
      </c>
      <c r="S276" s="20" t="s">
        <v>397</v>
      </c>
      <c r="T276" s="21">
        <f>(IF(E276=$E$2,1,0)+IF(F276=$F$2,1,0)+IF(G276=$G$2,1,0)+IF(H276=$H$2,1,0)+IF(I276=$I$2,1,0)+IF(J276=$J$2,1,0)+IF(K276=$K$2,1,0)+IF(L276=$L$2,1,0)+IF(M276=$M$2,1,0)+IF(N276=$N$2,1,0)+IF(O276=$O$2,1,0)+IF(P276=$P$2,1,0)+IF(Q276=$Q$2,1,0)+IF(R276=$R$2,1,0)+IF(S276=$S$2,1,0))/COUNTA(E276:S276)</f>
        <v>0.2</v>
      </c>
      <c r="U276" s="21">
        <f>(IF(E276=$E$2,1,0)+IF(F276=$F$2,1,0)+IF(G276=$G$2,1,0)+IF(H276=$H$2,1,0)+IF(I276=$I$2,1,0)+IF(J276=$J$2,1,0)+IF(K276=$K$2,1,0)+IF(L276=$L$2,1,0)+IF(M276=$M$2,1,0)+IF(N276=$N$2,1,0)+IF(O276=$O$2,1,0)+IF(P276=$P$2,1,0)+IF(Q276=$Q$2,1,0)+IF(R276=$R$2,1,0)+IF(S276=$S$2,1,0))/(COUNTIF(E276:S276,"Yea")+COUNTIF(E276:S276,"Nay"))</f>
        <v>0.23076923076923078</v>
      </c>
      <c r="V276" s="21">
        <f>(IF(E276=$E$2,1,0)+IF(F276=$F$2,1,0)+IF(G276=$G$2,1,0)+IF(H276=$H$2,1,0)+IF(I276=$I$2,1,0)+IF(J276=$J$2,1,0)+IF(K276=$K$2,1,0))/(COUNTIF(E276:K276,"Yea")+COUNTIF(E276:K276,"Nay"))</f>
        <v>0.5</v>
      </c>
      <c r="W276" s="21">
        <f>(IF(L276=$L$2,1,0)+IF(M276=$M$2,1,0)+IF(N276=$N$2,1,0)+IF(O276=$O$2,1,0)+IF(P276=$P$2,1,0)+IF(Q276=$Q$2,1,0)+IF(R276=$R$2,1,0)+IF(S276=$S$2,1,0))/(COUNTIF(L276:S276,"Yea")+COUNTIF(L276:S276,"Nay"))</f>
        <v>0</v>
      </c>
    </row>
    <row r="277" spans="1:23">
      <c r="A277" s="2" t="s">
        <v>73</v>
      </c>
      <c r="B277" s="3" t="s">
        <v>430</v>
      </c>
      <c r="C277" s="4" t="s">
        <v>443</v>
      </c>
      <c r="D277" s="5" t="s">
        <v>396</v>
      </c>
      <c r="E277" s="6" t="s">
        <v>397</v>
      </c>
      <c r="F277" s="7" t="s">
        <v>397</v>
      </c>
      <c r="G277" s="8" t="s">
        <v>398</v>
      </c>
      <c r="H277" s="20" t="s">
        <v>398</v>
      </c>
      <c r="I277" s="10" t="s">
        <v>397</v>
      </c>
      <c r="J277" s="11" t="s">
        <v>397</v>
      </c>
      <c r="K277" s="12" t="s">
        <v>23</v>
      </c>
      <c r="L277" s="13" t="s">
        <v>397</v>
      </c>
      <c r="M277" s="14" t="s">
        <v>397</v>
      </c>
      <c r="N277" s="15" t="s">
        <v>397</v>
      </c>
      <c r="O277" s="16" t="s">
        <v>419</v>
      </c>
      <c r="P277" s="17" t="s">
        <v>397</v>
      </c>
      <c r="Q277" s="18" t="s">
        <v>397</v>
      </c>
      <c r="R277" s="19" t="s">
        <v>398</v>
      </c>
      <c r="S277" s="20" t="s">
        <v>397</v>
      </c>
      <c r="T277" s="21">
        <f>(IF(E277=$E$2,1,0)+IF(F277=$F$2,1,0)+IF(G277=$G$2,1,0)+IF(H277=$H$2,1,0)+IF(I277=$I$2,1,0)+IF(J277=$J$2,1,0)+IF(K277=$K$2,1,0)+IF(L277=$L$2,1,0)+IF(M277=$M$2,1,0)+IF(N277=$N$2,1,0)+IF(O277=$O$2,1,0)+IF(P277=$P$2,1,0)+IF(Q277=$Q$2,1,0)+IF(R277=$R$2,1,0)+IF(S277=$S$2,1,0))/COUNTA(E277:S277)</f>
        <v>0.2</v>
      </c>
      <c r="U277" s="21">
        <f>(IF(E277=$E$2,1,0)+IF(F277=$F$2,1,0)+IF(G277=$G$2,1,0)+IF(H277=$H$2,1,0)+IF(I277=$I$2,1,0)+IF(J277=$J$2,1,0)+IF(K277=$K$2,1,0)+IF(L277=$L$2,1,0)+IF(M277=$M$2,1,0)+IF(N277=$N$2,1,0)+IF(O277=$O$2,1,0)+IF(P277=$P$2,1,0)+IF(Q277=$Q$2,1,0)+IF(R277=$R$2,1,0)+IF(S277=$S$2,1,0))/(COUNTIF(E277:S277,"Yea")+COUNTIF(E277:S277,"Nay"))</f>
        <v>0.23076923076923078</v>
      </c>
      <c r="V277" s="21">
        <f>(IF(E277=$E$2,1,0)+IF(F277=$F$2,1,0)+IF(G277=$G$2,1,0)+IF(H277=$H$2,1,0)+IF(I277=$I$2,1,0)+IF(J277=$J$2,1,0)+IF(K277=$K$2,1,0))/(COUNTIF(E277:K277,"Yea")+COUNTIF(E277:K277,"Nay"))</f>
        <v>0.33333333333333331</v>
      </c>
      <c r="W277" s="21">
        <f>(IF(L277=$L$2,1,0)+IF(M277=$M$2,1,0)+IF(N277=$N$2,1,0)+IF(O277=$O$2,1,0)+IF(P277=$P$2,1,0)+IF(Q277=$Q$2,1,0)+IF(R277=$R$2,1,0)+IF(S277=$S$2,1,0))/(COUNTIF(L277:S277,"Yea")+COUNTIF(L277:S277,"Nay"))</f>
        <v>0.14285714285714285</v>
      </c>
    </row>
    <row r="278" spans="1:23">
      <c r="A278" s="2" t="s">
        <v>108</v>
      </c>
      <c r="B278" s="3" t="s">
        <v>415</v>
      </c>
      <c r="C278" s="4" t="s">
        <v>305</v>
      </c>
      <c r="D278" s="5" t="s">
        <v>396</v>
      </c>
      <c r="E278" s="6" t="s">
        <v>398</v>
      </c>
      <c r="F278" s="7" t="s">
        <v>397</v>
      </c>
      <c r="G278" s="20" t="s">
        <v>419</v>
      </c>
      <c r="H278" s="20" t="s">
        <v>419</v>
      </c>
      <c r="I278" s="10" t="s">
        <v>397</v>
      </c>
      <c r="J278" s="11" t="s">
        <v>397</v>
      </c>
      <c r="K278" s="12" t="s">
        <v>398</v>
      </c>
      <c r="L278" s="13" t="s">
        <v>397</v>
      </c>
      <c r="M278" s="14" t="s">
        <v>397</v>
      </c>
      <c r="N278" s="15" t="s">
        <v>397</v>
      </c>
      <c r="O278" s="16" t="s">
        <v>397</v>
      </c>
      <c r="P278" s="17" t="s">
        <v>397</v>
      </c>
      <c r="Q278" s="18" t="s">
        <v>397</v>
      </c>
      <c r="R278" s="19" t="s">
        <v>397</v>
      </c>
      <c r="S278" s="20" t="s">
        <v>397</v>
      </c>
      <c r="T278" s="21">
        <f>(IF(E278=$E$2,1,0)+IF(F278=$F$2,1,0)+IF(G278=$G$2,1,0)+IF(H278=$H$2,1,0)+IF(I278=$I$2,1,0)+IF(J278=$J$2,1,0)+IF(K278=$K$2,1,0)+IF(L278=$L$2,1,0)+IF(M278=$M$2,1,0)+IF(N278=$N$2,1,0)+IF(O278=$O$2,1,0)+IF(P278=$P$2,1,0)+IF(Q278=$Q$2,1,0)+IF(R278=$R$2,1,0)+IF(S278=$S$2,1,0))/COUNTA(E278:S278)</f>
        <v>0.2</v>
      </c>
      <c r="U278" s="21">
        <f>(IF(E278=$E$2,1,0)+IF(F278=$F$2,1,0)+IF(G278=$G$2,1,0)+IF(H278=$H$2,1,0)+IF(I278=$I$2,1,0)+IF(J278=$J$2,1,0)+IF(K278=$K$2,1,0)+IF(L278=$L$2,1,0)+IF(M278=$M$2,1,0)+IF(N278=$N$2,1,0)+IF(O278=$O$2,1,0)+IF(P278=$P$2,1,0)+IF(Q278=$Q$2,1,0)+IF(R278=$R$2,1,0)+IF(S278=$S$2,1,0))/(COUNTIF(E278:S278,"Yea")+COUNTIF(E278:S278,"Nay"))</f>
        <v>0.23076923076923078</v>
      </c>
      <c r="V278" s="21">
        <f>(IF(E278=$E$2,1,0)+IF(F278=$F$2,1,0)+IF(G278=$G$2,1,0)+IF(H278=$H$2,1,0)+IF(I278=$I$2,1,0)+IF(J278=$J$2,1,0)+IF(K278=$K$2,1,0))/(COUNTIF(E278:K278,"Yea")+COUNTIF(E278:K278,"Nay"))</f>
        <v>0.6</v>
      </c>
      <c r="W278" s="21">
        <f>(IF(L278=$L$2,1,0)+IF(M278=$M$2,1,0)+IF(N278=$N$2,1,0)+IF(O278=$O$2,1,0)+IF(P278=$P$2,1,0)+IF(Q278=$Q$2,1,0)+IF(R278=$R$2,1,0)+IF(S278=$S$2,1,0))/(COUNTIF(L278:S278,"Yea")+COUNTIF(L278:S278,"Nay"))</f>
        <v>0</v>
      </c>
    </row>
    <row r="279" spans="1:23">
      <c r="A279" s="2" t="s">
        <v>17</v>
      </c>
      <c r="B279" s="3" t="s">
        <v>409</v>
      </c>
      <c r="C279" s="4" t="s">
        <v>473</v>
      </c>
      <c r="D279" s="5" t="s">
        <v>405</v>
      </c>
      <c r="E279" s="6" t="s">
        <v>397</v>
      </c>
      <c r="F279" s="7" t="s">
        <v>398</v>
      </c>
      <c r="G279" s="8" t="s">
        <v>23</v>
      </c>
      <c r="H279" s="20" t="s">
        <v>23</v>
      </c>
      <c r="I279" s="10" t="s">
        <v>397</v>
      </c>
      <c r="J279" s="11" t="s">
        <v>397</v>
      </c>
      <c r="K279" s="20" t="s">
        <v>397</v>
      </c>
      <c r="L279" s="13" t="s">
        <v>397</v>
      </c>
      <c r="M279" s="14" t="s">
        <v>397</v>
      </c>
      <c r="N279" s="15" t="s">
        <v>397</v>
      </c>
      <c r="O279" s="16" t="s">
        <v>397</v>
      </c>
      <c r="P279" s="17" t="s">
        <v>397</v>
      </c>
      <c r="Q279" s="18" t="s">
        <v>397</v>
      </c>
      <c r="R279" s="19" t="s">
        <v>398</v>
      </c>
      <c r="S279" s="20" t="s">
        <v>397</v>
      </c>
      <c r="T279" s="21">
        <f>(IF(E279=$E$2,1,0)+IF(F279=$F$2,1,0)+IF(G279=$G$2,1,0)+IF(H279=$H$2,1,0)+IF(I279=$I$2,1,0)+IF(J279=$J$2,1,0)+IF(K279=$K$2,1,0)+IF(L279=$L$2,1,0)+IF(M279=$M$2,1,0)+IF(N279=$N$2,1,0)+IF(O279=$O$2,1,0)+IF(P279=$P$2,1,0)+IF(Q279=$Q$2,1,0)+IF(R279=$R$2,1,0)+IF(S279=$S$2,1,0))/COUNTA(E279:S279)</f>
        <v>0.2</v>
      </c>
      <c r="U279" s="21">
        <f>(IF(E279=$E$2,1,0)+IF(F279=$F$2,1,0)+IF(G279=$G$2,1,0)+IF(H279=$H$2,1,0)+IF(I279=$I$2,1,0)+IF(J279=$J$2,1,0)+IF(K279=$K$2,1,0)+IF(L279=$L$2,1,0)+IF(M279=$M$2,1,0)+IF(N279=$N$2,1,0)+IF(O279=$O$2,1,0)+IF(P279=$P$2,1,0)+IF(Q279=$Q$2,1,0)+IF(R279=$R$2,1,0)+IF(S279=$S$2,1,0))/(COUNTIF(E279:S279,"Yea")+COUNTIF(E279:S279,"Nay"))</f>
        <v>0.23076923076923078</v>
      </c>
      <c r="V279" s="21">
        <f>(IF(E279=$E$2,1,0)+IF(F279=$F$2,1,0)+IF(G279=$G$2,1,0)+IF(H279=$H$2,1,0)+IF(I279=$I$2,1,0)+IF(J279=$J$2,1,0)+IF(K279=$K$2,1,0))/(COUNTIF(E279:K279,"Yea")+COUNTIF(E279:K279,"Nay"))</f>
        <v>0.4</v>
      </c>
      <c r="W279" s="21">
        <f>(IF(L279=$L$2,1,0)+IF(M279=$M$2,1,0)+IF(N279=$N$2,1,0)+IF(O279=$O$2,1,0)+IF(P279=$P$2,1,0)+IF(Q279=$Q$2,1,0)+IF(R279=$R$2,1,0)+IF(S279=$S$2,1,0))/(COUNTIF(L279:S279,"Yea")+COUNTIF(L279:S279,"Nay"))</f>
        <v>0.125</v>
      </c>
    </row>
    <row r="280" spans="1:23">
      <c r="A280" s="2" t="s">
        <v>366</v>
      </c>
      <c r="B280" s="3" t="s">
        <v>358</v>
      </c>
      <c r="C280" s="4" t="s">
        <v>456</v>
      </c>
      <c r="D280" s="5" t="s">
        <v>396</v>
      </c>
      <c r="E280" s="6" t="s">
        <v>398</v>
      </c>
      <c r="F280" s="7" t="s">
        <v>419</v>
      </c>
      <c r="G280" s="8" t="s">
        <v>419</v>
      </c>
      <c r="H280" s="9" t="s">
        <v>419</v>
      </c>
      <c r="I280" s="10" t="s">
        <v>419</v>
      </c>
      <c r="J280" s="11" t="s">
        <v>398</v>
      </c>
      <c r="K280" s="12" t="s">
        <v>398</v>
      </c>
      <c r="L280" s="20" t="s">
        <v>419</v>
      </c>
      <c r="M280" s="14" t="s">
        <v>397</v>
      </c>
      <c r="N280" s="15" t="s">
        <v>419</v>
      </c>
      <c r="O280" s="20" t="s">
        <v>398</v>
      </c>
      <c r="P280" s="17" t="s">
        <v>397</v>
      </c>
      <c r="Q280" s="20" t="s">
        <v>397</v>
      </c>
      <c r="R280" s="20" t="s">
        <v>397</v>
      </c>
      <c r="S280" s="20" t="s">
        <v>397</v>
      </c>
      <c r="T280" s="21">
        <f>(IF(E280=$E$2,1,0)+IF(F280=$F$2,1,0)+IF(G280=$G$2,1,0)+IF(H280=$H$2,1,0)+IF(I280=$I$2,1,0)+IF(J280=$J$2,1,0)+IF(K280=$K$2,1,0)+IF(L280=$L$2,1,0)+IF(M280=$M$2,1,0)+IF(N280=$N$2,1,0)+IF(O280=$O$2,1,0)+IF(P280=$P$2,1,0)+IF(Q280=$Q$2,1,0)+IF(R280=$R$2,1,0)+IF(S280=$S$2,1,0))/COUNTA(E280:S280)</f>
        <v>0.13333333333333333</v>
      </c>
      <c r="U280" s="21">
        <f>(IF(E280=$E$2,1,0)+IF(F280=$F$2,1,0)+IF(G280=$G$2,1,0)+IF(H280=$H$2,1,0)+IF(I280=$I$2,1,0)+IF(J280=$J$2,1,0)+IF(K280=$K$2,1,0)+IF(L280=$L$2,1,0)+IF(M280=$M$2,1,0)+IF(N280=$N$2,1,0)+IF(O280=$O$2,1,0)+IF(P280=$P$2,1,0)+IF(Q280=$Q$2,1,0)+IF(R280=$R$2,1,0)+IF(S280=$S$2,1,0))/(COUNTIF(E280:S280,"Yea")+COUNTIF(E280:S280,"Nay"))</f>
        <v>0.22222222222222221</v>
      </c>
      <c r="V280" s="21">
        <f>(IF(E280=$E$2,1,0)+IF(F280=$F$2,1,0)+IF(G280=$G$2,1,0)+IF(H280=$H$2,1,0)+IF(I280=$I$2,1,0)+IF(J280=$J$2,1,0)+IF(K280=$K$2,1,0))/(COUNTIF(E280:K280,"Yea")+COUNTIF(E280:K280,"Nay"))</f>
        <v>0.33333333333333331</v>
      </c>
      <c r="W280" s="21">
        <f>(IF(L280=$L$2,1,0)+IF(M280=$M$2,1,0)+IF(N280=$N$2,1,0)+IF(O280=$O$2,1,0)+IF(P280=$P$2,1,0)+IF(Q280=$Q$2,1,0)+IF(R280=$R$2,1,0)+IF(S280=$S$2,1,0))/(COUNTIF(L280:S280,"Yea")+COUNTIF(L280:S280,"Nay"))</f>
        <v>0.16666666666666666</v>
      </c>
    </row>
    <row r="281" spans="1:23">
      <c r="A281" s="2" t="s">
        <v>41</v>
      </c>
      <c r="B281" s="3" t="s">
        <v>472</v>
      </c>
      <c r="C281" s="4" t="s">
        <v>395</v>
      </c>
      <c r="D281" s="5" t="s">
        <v>396</v>
      </c>
      <c r="E281" s="6" t="s">
        <v>398</v>
      </c>
      <c r="F281" s="7" t="s">
        <v>397</v>
      </c>
      <c r="G281" s="8" t="s">
        <v>398</v>
      </c>
      <c r="H281" s="20" t="s">
        <v>398</v>
      </c>
      <c r="I281" s="20" t="s">
        <v>397</v>
      </c>
      <c r="J281" s="11" t="s">
        <v>398</v>
      </c>
      <c r="K281" s="12" t="s">
        <v>419</v>
      </c>
      <c r="L281" s="20" t="s">
        <v>23</v>
      </c>
      <c r="M281" s="14" t="s">
        <v>397</v>
      </c>
      <c r="N281" s="20" t="s">
        <v>397</v>
      </c>
      <c r="O281" s="16" t="s">
        <v>419</v>
      </c>
      <c r="P281" s="17" t="s">
        <v>397</v>
      </c>
      <c r="Q281" s="18" t="s">
        <v>23</v>
      </c>
      <c r="R281" s="19" t="s">
        <v>419</v>
      </c>
      <c r="S281" s="20" t="s">
        <v>419</v>
      </c>
      <c r="T281" s="21">
        <f>(IF(E281=$E$2,1,0)+IF(F281=$F$2,1,0)+IF(G281=$G$2,1,0)+IF(H281=$H$2,1,0)+IF(I281=$I$2,1,0)+IF(J281=$J$2,1,0)+IF(K281=$K$2,1,0)+IF(L281=$L$2,1,0)+IF(M281=$M$2,1,0)+IF(N281=$N$2,1,0)+IF(O281=$O$2,1,0)+IF(P281=$P$2,1,0)+IF(Q281=$Q$2,1,0)+IF(R281=$R$2,1,0)+IF(S281=$S$2,1,0))/COUNTA(E281:S281)</f>
        <v>0.13333333333333333</v>
      </c>
      <c r="U281" s="21">
        <f>(IF(E281=$E$2,1,0)+IF(F281=$F$2,1,0)+IF(G281=$G$2,1,0)+IF(H281=$H$2,1,0)+IF(I281=$I$2,1,0)+IF(J281=$J$2,1,0)+IF(K281=$K$2,1,0)+IF(L281=$L$2,1,0)+IF(M281=$M$2,1,0)+IF(N281=$N$2,1,0)+IF(O281=$O$2,1,0)+IF(P281=$P$2,1,0)+IF(Q281=$Q$2,1,0)+IF(R281=$R$2,1,0)+IF(S281=$S$2,1,0))/(COUNTIF(E281:S281,"Yea")+COUNTIF(E281:S281,"Nay"))</f>
        <v>0.22222222222222221</v>
      </c>
      <c r="V281" s="21">
        <f>(IF(E281=$E$2,1,0)+IF(F281=$F$2,1,0)+IF(G281=$G$2,1,0)+IF(H281=$H$2,1,0)+IF(I281=$I$2,1,0)+IF(J281=$J$2,1,0)+IF(K281=$K$2,1,0))/(COUNTIF(E281:K281,"Yea")+COUNTIF(E281:K281,"Nay"))</f>
        <v>0.33333333333333331</v>
      </c>
      <c r="W281" s="21">
        <f>(IF(L281=$L$2,1,0)+IF(M281=$M$2,1,0)+IF(N281=$N$2,1,0)+IF(O281=$O$2,1,0)+IF(P281=$P$2,1,0)+IF(Q281=$Q$2,1,0)+IF(R281=$R$2,1,0)+IF(S281=$S$2,1,0))/(COUNTIF(L281:S281,"Yea")+COUNTIF(L281:S281,"Nay"))</f>
        <v>0</v>
      </c>
    </row>
    <row r="282" spans="1:23">
      <c r="A282" s="2" t="s">
        <v>15</v>
      </c>
      <c r="B282" s="3" t="s">
        <v>426</v>
      </c>
      <c r="C282" s="4" t="s">
        <v>416</v>
      </c>
      <c r="D282" s="5" t="s">
        <v>405</v>
      </c>
      <c r="E282" s="6" t="s">
        <v>419</v>
      </c>
      <c r="F282" s="7" t="s">
        <v>398</v>
      </c>
      <c r="G282" s="8" t="s">
        <v>397</v>
      </c>
      <c r="H282" s="9" t="s">
        <v>397</v>
      </c>
      <c r="I282" s="20" t="s">
        <v>419</v>
      </c>
      <c r="J282" s="20" t="s">
        <v>23</v>
      </c>
      <c r="K282" s="12" t="s">
        <v>419</v>
      </c>
      <c r="L282" s="20" t="s">
        <v>23</v>
      </c>
      <c r="M282" s="14" t="s">
        <v>397</v>
      </c>
      <c r="N282" s="15" t="s">
        <v>397</v>
      </c>
      <c r="O282" s="16" t="s">
        <v>397</v>
      </c>
      <c r="P282" s="20" t="s">
        <v>23</v>
      </c>
      <c r="Q282" s="18" t="s">
        <v>397</v>
      </c>
      <c r="R282" s="19" t="s">
        <v>397</v>
      </c>
      <c r="S282" s="20" t="s">
        <v>397</v>
      </c>
      <c r="T282" s="21">
        <f>(IF(E282=$E$2,1,0)+IF(F282=$F$2,1,0)+IF(G282=$G$2,1,0)+IF(H282=$H$2,1,0)+IF(I282=$I$2,1,0)+IF(J282=$J$2,1,0)+IF(K282=$K$2,1,0)+IF(L282=$L$2,1,0)+IF(M282=$M$2,1,0)+IF(N282=$N$2,1,0)+IF(O282=$O$2,1,0)+IF(P282=$P$2,1,0)+IF(Q282=$Q$2,1,0)+IF(R282=$R$2,1,0)+IF(S282=$S$2,1,0))/COUNTA(E282:S282)</f>
        <v>0.13333333333333333</v>
      </c>
      <c r="U282" s="21">
        <f>(IF(E282=$E$2,1,0)+IF(F282=$F$2,1,0)+IF(G282=$G$2,1,0)+IF(H282=$H$2,1,0)+IF(I282=$I$2,1,0)+IF(J282=$J$2,1,0)+IF(K282=$K$2,1,0)+IF(L282=$L$2,1,0)+IF(M282=$M$2,1,0)+IF(N282=$N$2,1,0)+IF(O282=$O$2,1,0)+IF(P282=$P$2,1,0)+IF(Q282=$Q$2,1,0)+IF(R282=$R$2,1,0)+IF(S282=$S$2,1,0))/(COUNTIF(E282:S282,"Yea")+COUNTIF(E282:S282,"Nay"))</f>
        <v>0.22222222222222221</v>
      </c>
      <c r="V282" s="21">
        <f>(IF(E282=$E$2,1,0)+IF(F282=$F$2,1,0)+IF(G282=$G$2,1,0)+IF(H282=$H$2,1,0)+IF(I282=$I$2,1,0)+IF(J282=$J$2,1,0)+IF(K282=$K$2,1,0))/(COUNTIF(E282:K282,"Yea")+COUNTIF(E282:K282,"Nay"))</f>
        <v>0.66666666666666663</v>
      </c>
      <c r="W282" s="21">
        <f>(IF(L282=$L$2,1,0)+IF(M282=$M$2,1,0)+IF(N282=$N$2,1,0)+IF(O282=$O$2,1,0)+IF(P282=$P$2,1,0)+IF(Q282=$Q$2,1,0)+IF(R282=$R$2,1,0)+IF(S282=$S$2,1,0))/(COUNTIF(L282:S282,"Yea")+COUNTIF(L282:S282,"Nay"))</f>
        <v>0</v>
      </c>
    </row>
    <row r="283" spans="1:23">
      <c r="A283" s="2" t="s">
        <v>414</v>
      </c>
      <c r="B283" s="3" t="s">
        <v>415</v>
      </c>
      <c r="C283" s="4" t="s">
        <v>416</v>
      </c>
      <c r="D283" s="5" t="s">
        <v>396</v>
      </c>
      <c r="E283" s="6" t="s">
        <v>397</v>
      </c>
      <c r="F283" s="7" t="s">
        <v>397</v>
      </c>
      <c r="G283" s="8" t="s">
        <v>398</v>
      </c>
      <c r="H283" s="9" t="s">
        <v>398</v>
      </c>
      <c r="I283" s="10" t="s">
        <v>397</v>
      </c>
      <c r="J283" s="11" t="s">
        <v>397</v>
      </c>
      <c r="K283" s="12" t="s">
        <v>398</v>
      </c>
      <c r="L283" s="13" t="s">
        <v>397</v>
      </c>
      <c r="M283" s="14" t="s">
        <v>397</v>
      </c>
      <c r="N283" s="15" t="s">
        <v>397</v>
      </c>
      <c r="O283" s="16" t="s">
        <v>398</v>
      </c>
      <c r="P283" s="17" t="s">
        <v>397</v>
      </c>
      <c r="Q283" s="20" t="s">
        <v>23</v>
      </c>
      <c r="R283" s="19" t="s">
        <v>397</v>
      </c>
      <c r="S283" s="20" t="s">
        <v>397</v>
      </c>
      <c r="T283" s="21">
        <f>(IF(E283=$E$2,1,0)+IF(F283=$F$2,1,0)+IF(G283=$G$2,1,0)+IF(H283=$H$2,1,0)+IF(I283=$I$2,1,0)+IF(J283=$J$2,1,0)+IF(K283=$K$2,1,0)+IF(L283=$L$2,1,0)+IF(M283=$M$2,1,0)+IF(N283=$N$2,1,0)+IF(O283=$O$2,1,0)+IF(P283=$P$2,1,0)+IF(Q283=$Q$2,1,0)+IF(R283=$R$2,1,0)+IF(S283=$S$2,1,0))/COUNTA(E283:S283)</f>
        <v>0.2</v>
      </c>
      <c r="U283" s="21">
        <f>(IF(E283=$E$2,1,0)+IF(F283=$F$2,1,0)+IF(G283=$G$2,1,0)+IF(H283=$H$2,1,0)+IF(I283=$I$2,1,0)+IF(J283=$J$2,1,0)+IF(K283=$K$2,1,0)+IF(L283=$L$2,1,0)+IF(M283=$M$2,1,0)+IF(N283=$N$2,1,0)+IF(O283=$O$2,1,0)+IF(P283=$P$2,1,0)+IF(Q283=$Q$2,1,0)+IF(R283=$R$2,1,0)+IF(S283=$S$2,1,0))/(COUNTIF(E283:S283,"Yea")+COUNTIF(E283:S283,"Nay"))</f>
        <v>0.21428571428571427</v>
      </c>
      <c r="V283" s="21">
        <f>(IF(E283=$E$2,1,0)+IF(F283=$F$2,1,0)+IF(G283=$G$2,1,0)+IF(H283=$H$2,1,0)+IF(I283=$I$2,1,0)+IF(J283=$J$2,1,0)+IF(K283=$K$2,1,0))/(COUNTIF(E283:K283,"Yea")+COUNTIF(E283:K283,"Nay"))</f>
        <v>0.2857142857142857</v>
      </c>
      <c r="W283" s="21">
        <f>(IF(L283=$L$2,1,0)+IF(M283=$M$2,1,0)+IF(N283=$N$2,1,0)+IF(O283=$O$2,1,0)+IF(P283=$P$2,1,0)+IF(Q283=$Q$2,1,0)+IF(R283=$R$2,1,0)+IF(S283=$S$2,1,0))/(COUNTIF(L283:S283,"Yea")+COUNTIF(L283:S283,"Nay"))</f>
        <v>0.14285714285714285</v>
      </c>
    </row>
    <row r="284" spans="1:23">
      <c r="A284" s="2" t="s">
        <v>314</v>
      </c>
      <c r="B284" s="3" t="s">
        <v>400</v>
      </c>
      <c r="C284" s="4" t="s">
        <v>416</v>
      </c>
      <c r="D284" s="5" t="s">
        <v>396</v>
      </c>
      <c r="E284" s="6" t="s">
        <v>398</v>
      </c>
      <c r="F284" s="7" t="s">
        <v>397</v>
      </c>
      <c r="G284" s="8" t="s">
        <v>398</v>
      </c>
      <c r="H284" s="9" t="s">
        <v>398</v>
      </c>
      <c r="I284" s="10" t="s">
        <v>397</v>
      </c>
      <c r="J284" s="11" t="s">
        <v>397</v>
      </c>
      <c r="K284" s="12" t="s">
        <v>419</v>
      </c>
      <c r="L284" s="13" t="s">
        <v>397</v>
      </c>
      <c r="M284" s="14" t="s">
        <v>397</v>
      </c>
      <c r="N284" s="15" t="s">
        <v>397</v>
      </c>
      <c r="O284" s="16" t="s">
        <v>397</v>
      </c>
      <c r="P284" s="17" t="s">
        <v>397</v>
      </c>
      <c r="Q284" s="20" t="s">
        <v>397</v>
      </c>
      <c r="R284" s="19" t="s">
        <v>397</v>
      </c>
      <c r="S284" s="20" t="s">
        <v>397</v>
      </c>
      <c r="T284" s="21">
        <f>(IF(E284=$E$2,1,0)+IF(F284=$F$2,1,0)+IF(G284=$G$2,1,0)+IF(H284=$H$2,1,0)+IF(I284=$I$2,1,0)+IF(J284=$J$2,1,0)+IF(K284=$K$2,1,0)+IF(L284=$L$2,1,0)+IF(M284=$M$2,1,0)+IF(N284=$N$2,1,0)+IF(O284=$O$2,1,0)+IF(P284=$P$2,1,0)+IF(Q284=$Q$2,1,0)+IF(R284=$R$2,1,0)+IF(S284=$S$2,1,0))/COUNTA(E284:S284)</f>
        <v>0.2</v>
      </c>
      <c r="U284" s="21">
        <f>(IF(E284=$E$2,1,0)+IF(F284=$F$2,1,0)+IF(G284=$G$2,1,0)+IF(H284=$H$2,1,0)+IF(I284=$I$2,1,0)+IF(J284=$J$2,1,0)+IF(K284=$K$2,1,0)+IF(L284=$L$2,1,0)+IF(M284=$M$2,1,0)+IF(N284=$N$2,1,0)+IF(O284=$O$2,1,0)+IF(P284=$P$2,1,0)+IF(Q284=$Q$2,1,0)+IF(R284=$R$2,1,0)+IF(S284=$S$2,1,0))/(COUNTIF(E284:S284,"Yea")+COUNTIF(E284:S284,"Nay"))</f>
        <v>0.21428571428571427</v>
      </c>
      <c r="V284" s="21">
        <f>(IF(E284=$E$2,1,0)+IF(F284=$F$2,1,0)+IF(G284=$G$2,1,0)+IF(H284=$H$2,1,0)+IF(I284=$I$2,1,0)+IF(J284=$J$2,1,0)+IF(K284=$K$2,1,0))/(COUNTIF(E284:K284,"Yea")+COUNTIF(E284:K284,"Nay"))</f>
        <v>0.5</v>
      </c>
      <c r="W284" s="21">
        <f>(IF(L284=$L$2,1,0)+IF(M284=$M$2,1,0)+IF(N284=$N$2,1,0)+IF(O284=$O$2,1,0)+IF(P284=$P$2,1,0)+IF(Q284=$Q$2,1,0)+IF(R284=$R$2,1,0)+IF(S284=$S$2,1,0))/(COUNTIF(L284:S284,"Yea")+COUNTIF(L284:S284,"Nay"))</f>
        <v>0</v>
      </c>
    </row>
    <row r="285" spans="1:23">
      <c r="A285" s="2" t="s">
        <v>339</v>
      </c>
      <c r="B285" s="3" t="s">
        <v>415</v>
      </c>
      <c r="C285" s="4" t="s">
        <v>427</v>
      </c>
      <c r="D285" s="5" t="s">
        <v>396</v>
      </c>
      <c r="E285" s="6" t="s">
        <v>398</v>
      </c>
      <c r="F285" s="7" t="s">
        <v>397</v>
      </c>
      <c r="G285" s="8" t="s">
        <v>398</v>
      </c>
      <c r="H285" s="9" t="s">
        <v>398</v>
      </c>
      <c r="I285" s="10" t="s">
        <v>397</v>
      </c>
      <c r="J285" s="11" t="s">
        <v>397</v>
      </c>
      <c r="K285" s="12" t="s">
        <v>419</v>
      </c>
      <c r="L285" s="13" t="s">
        <v>397</v>
      </c>
      <c r="M285" s="14" t="s">
        <v>397</v>
      </c>
      <c r="N285" s="15" t="s">
        <v>397</v>
      </c>
      <c r="O285" s="16" t="s">
        <v>397</v>
      </c>
      <c r="P285" s="17" t="s">
        <v>397</v>
      </c>
      <c r="Q285" s="18" t="s">
        <v>397</v>
      </c>
      <c r="R285" s="19" t="s">
        <v>397</v>
      </c>
      <c r="S285" s="20" t="s">
        <v>397</v>
      </c>
      <c r="T285" s="21">
        <f>(IF(E285=$E$2,1,0)+IF(F285=$F$2,1,0)+IF(G285=$G$2,1,0)+IF(H285=$H$2,1,0)+IF(I285=$I$2,1,0)+IF(J285=$J$2,1,0)+IF(K285=$K$2,1,0)+IF(L285=$L$2,1,0)+IF(M285=$M$2,1,0)+IF(N285=$N$2,1,0)+IF(O285=$O$2,1,0)+IF(P285=$P$2,1,0)+IF(Q285=$Q$2,1,0)+IF(R285=$R$2,1,0)+IF(S285=$S$2,1,0))/COUNTA(E285:S285)</f>
        <v>0.2</v>
      </c>
      <c r="U285" s="21">
        <f>(IF(E285=$E$2,1,0)+IF(F285=$F$2,1,0)+IF(G285=$G$2,1,0)+IF(H285=$H$2,1,0)+IF(I285=$I$2,1,0)+IF(J285=$J$2,1,0)+IF(K285=$K$2,1,0)+IF(L285=$L$2,1,0)+IF(M285=$M$2,1,0)+IF(N285=$N$2,1,0)+IF(O285=$O$2,1,0)+IF(P285=$P$2,1,0)+IF(Q285=$Q$2,1,0)+IF(R285=$R$2,1,0)+IF(S285=$S$2,1,0))/(COUNTIF(E285:S285,"Yea")+COUNTIF(E285:S285,"Nay"))</f>
        <v>0.21428571428571427</v>
      </c>
      <c r="V285" s="21">
        <f>(IF(E285=$E$2,1,0)+IF(F285=$F$2,1,0)+IF(G285=$G$2,1,0)+IF(H285=$H$2,1,0)+IF(I285=$I$2,1,0)+IF(J285=$J$2,1,0)+IF(K285=$K$2,1,0))/(COUNTIF(E285:K285,"Yea")+COUNTIF(E285:K285,"Nay"))</f>
        <v>0.5</v>
      </c>
      <c r="W285" s="21">
        <f>(IF(L285=$L$2,1,0)+IF(M285=$M$2,1,0)+IF(N285=$N$2,1,0)+IF(O285=$O$2,1,0)+IF(P285=$P$2,1,0)+IF(Q285=$Q$2,1,0)+IF(R285=$R$2,1,0)+IF(S285=$S$2,1,0))/(COUNTIF(L285:S285,"Yea")+COUNTIF(L285:S285,"Nay"))</f>
        <v>0</v>
      </c>
    </row>
    <row r="286" spans="1:23">
      <c r="A286" s="2" t="s">
        <v>233</v>
      </c>
      <c r="B286" s="3" t="s">
        <v>400</v>
      </c>
      <c r="C286" s="4" t="s">
        <v>468</v>
      </c>
      <c r="D286" s="5" t="s">
        <v>396</v>
      </c>
      <c r="E286" s="6" t="s">
        <v>398</v>
      </c>
      <c r="F286" s="7" t="s">
        <v>397</v>
      </c>
      <c r="G286" s="8" t="s">
        <v>398</v>
      </c>
      <c r="H286" s="20" t="s">
        <v>398</v>
      </c>
      <c r="I286" s="10" t="s">
        <v>397</v>
      </c>
      <c r="J286" s="11" t="s">
        <v>398</v>
      </c>
      <c r="K286" s="12" t="s">
        <v>398</v>
      </c>
      <c r="L286" s="13" t="s">
        <v>419</v>
      </c>
      <c r="M286" s="14" t="s">
        <v>397</v>
      </c>
      <c r="N286" s="15" t="s">
        <v>397</v>
      </c>
      <c r="O286" s="16" t="s">
        <v>398</v>
      </c>
      <c r="P286" s="17" t="s">
        <v>397</v>
      </c>
      <c r="Q286" s="18" t="s">
        <v>397</v>
      </c>
      <c r="R286" s="19" t="s">
        <v>397</v>
      </c>
      <c r="S286" s="20" t="s">
        <v>397</v>
      </c>
      <c r="T286" s="21">
        <f>(IF(E286=$E$2,1,0)+IF(F286=$F$2,1,0)+IF(G286=$G$2,1,0)+IF(H286=$H$2,1,0)+IF(I286=$I$2,1,0)+IF(J286=$J$2,1,0)+IF(K286=$K$2,1,0)+IF(L286=$L$2,1,0)+IF(M286=$M$2,1,0)+IF(N286=$N$2,1,0)+IF(O286=$O$2,1,0)+IF(P286=$P$2,1,0)+IF(Q286=$Q$2,1,0)+IF(R286=$R$2,1,0)+IF(S286=$S$2,1,0))/COUNTA(E286:S286)</f>
        <v>0.2</v>
      </c>
      <c r="U286" s="21">
        <f>(IF(E286=$E$2,1,0)+IF(F286=$F$2,1,0)+IF(G286=$G$2,1,0)+IF(H286=$H$2,1,0)+IF(I286=$I$2,1,0)+IF(J286=$J$2,1,0)+IF(K286=$K$2,1,0)+IF(L286=$L$2,1,0)+IF(M286=$M$2,1,0)+IF(N286=$N$2,1,0)+IF(O286=$O$2,1,0)+IF(P286=$P$2,1,0)+IF(Q286=$Q$2,1,0)+IF(R286=$R$2,1,0)+IF(S286=$S$2,1,0))/(COUNTIF(E286:S286,"Yea")+COUNTIF(E286:S286,"Nay"))</f>
        <v>0.21428571428571427</v>
      </c>
      <c r="V286" s="21">
        <f>(IF(E286=$E$2,1,0)+IF(F286=$F$2,1,0)+IF(G286=$G$2,1,0)+IF(H286=$H$2,1,0)+IF(I286=$I$2,1,0)+IF(J286=$J$2,1,0)+IF(K286=$K$2,1,0))/(COUNTIF(E286:K286,"Yea")+COUNTIF(E286:K286,"Nay"))</f>
        <v>0.2857142857142857</v>
      </c>
      <c r="W286" s="21">
        <f>(IF(L286=$L$2,1,0)+IF(M286=$M$2,1,0)+IF(N286=$N$2,1,0)+IF(O286=$O$2,1,0)+IF(P286=$P$2,1,0)+IF(Q286=$Q$2,1,0)+IF(R286=$R$2,1,0)+IF(S286=$S$2,1,0))/(COUNTIF(L286:S286,"Yea")+COUNTIF(L286:S286,"Nay"))</f>
        <v>0.14285714285714285</v>
      </c>
    </row>
    <row r="287" spans="1:23">
      <c r="A287" s="2" t="s">
        <v>111</v>
      </c>
      <c r="B287" s="3" t="s">
        <v>409</v>
      </c>
      <c r="C287" s="4" t="s">
        <v>305</v>
      </c>
      <c r="D287" s="5" t="s">
        <v>396</v>
      </c>
      <c r="E287" s="6" t="s">
        <v>397</v>
      </c>
      <c r="F287" s="7" t="s">
        <v>397</v>
      </c>
      <c r="G287" s="8" t="s">
        <v>398</v>
      </c>
      <c r="H287" s="9" t="s">
        <v>398</v>
      </c>
      <c r="I287" s="10" t="s">
        <v>397</v>
      </c>
      <c r="J287" s="11" t="s">
        <v>397</v>
      </c>
      <c r="K287" s="12" t="s">
        <v>398</v>
      </c>
      <c r="L287" s="20" t="s">
        <v>397</v>
      </c>
      <c r="M287" s="14" t="s">
        <v>397</v>
      </c>
      <c r="N287" s="15" t="s">
        <v>397</v>
      </c>
      <c r="O287" s="16" t="s">
        <v>398</v>
      </c>
      <c r="P287" s="17" t="s">
        <v>397</v>
      </c>
      <c r="Q287" s="18" t="s">
        <v>23</v>
      </c>
      <c r="R287" s="19" t="s">
        <v>397</v>
      </c>
      <c r="S287" s="20" t="s">
        <v>397</v>
      </c>
      <c r="T287" s="21">
        <f>(IF(E287=$E$2,1,0)+IF(F287=$F$2,1,0)+IF(G287=$G$2,1,0)+IF(H287=$H$2,1,0)+IF(I287=$I$2,1,0)+IF(J287=$J$2,1,0)+IF(K287=$K$2,1,0)+IF(L287=$L$2,1,0)+IF(M287=$M$2,1,0)+IF(N287=$N$2,1,0)+IF(O287=$O$2,1,0)+IF(P287=$P$2,1,0)+IF(Q287=$Q$2,1,0)+IF(R287=$R$2,1,0)+IF(S287=$S$2,1,0))/COUNTA(E287:S287)</f>
        <v>0.2</v>
      </c>
      <c r="U287" s="21">
        <f>(IF(E287=$E$2,1,0)+IF(F287=$F$2,1,0)+IF(G287=$G$2,1,0)+IF(H287=$H$2,1,0)+IF(I287=$I$2,1,0)+IF(J287=$J$2,1,0)+IF(K287=$K$2,1,0)+IF(L287=$L$2,1,0)+IF(M287=$M$2,1,0)+IF(N287=$N$2,1,0)+IF(O287=$O$2,1,0)+IF(P287=$P$2,1,0)+IF(Q287=$Q$2,1,0)+IF(R287=$R$2,1,0)+IF(S287=$S$2,1,0))/(COUNTIF(E287:S287,"Yea")+COUNTIF(E287:S287,"Nay"))</f>
        <v>0.21428571428571427</v>
      </c>
      <c r="V287" s="21">
        <f>(IF(E287=$E$2,1,0)+IF(F287=$F$2,1,0)+IF(G287=$G$2,1,0)+IF(H287=$H$2,1,0)+IF(I287=$I$2,1,0)+IF(J287=$J$2,1,0)+IF(K287=$K$2,1,0))/(COUNTIF(E287:K287,"Yea")+COUNTIF(E287:K287,"Nay"))</f>
        <v>0.2857142857142857</v>
      </c>
      <c r="W287" s="21">
        <f>(IF(L287=$L$2,1,0)+IF(M287=$M$2,1,0)+IF(N287=$N$2,1,0)+IF(O287=$O$2,1,0)+IF(P287=$P$2,1,0)+IF(Q287=$Q$2,1,0)+IF(R287=$R$2,1,0)+IF(S287=$S$2,1,0))/(COUNTIF(L287:S287,"Yea")+COUNTIF(L287:S287,"Nay"))</f>
        <v>0.14285714285714285</v>
      </c>
    </row>
    <row r="288" spans="1:23">
      <c r="A288" s="2" t="s">
        <v>112</v>
      </c>
      <c r="B288" s="3" t="s">
        <v>403</v>
      </c>
      <c r="C288" s="4" t="s">
        <v>255</v>
      </c>
      <c r="D288" s="5" t="s">
        <v>396</v>
      </c>
      <c r="E288" s="6" t="s">
        <v>398</v>
      </c>
      <c r="F288" s="7" t="s">
        <v>397</v>
      </c>
      <c r="G288" s="8" t="s">
        <v>398</v>
      </c>
      <c r="H288" s="9" t="s">
        <v>398</v>
      </c>
      <c r="I288" s="10" t="s">
        <v>397</v>
      </c>
      <c r="J288" s="11" t="s">
        <v>397</v>
      </c>
      <c r="K288" s="12" t="s">
        <v>419</v>
      </c>
      <c r="L288" s="13" t="s">
        <v>397</v>
      </c>
      <c r="M288" s="14" t="s">
        <v>397</v>
      </c>
      <c r="N288" s="15" t="s">
        <v>397</v>
      </c>
      <c r="O288" s="20" t="s">
        <v>397</v>
      </c>
      <c r="P288" s="17" t="s">
        <v>397</v>
      </c>
      <c r="Q288" s="18" t="s">
        <v>397</v>
      </c>
      <c r="R288" s="19" t="s">
        <v>397</v>
      </c>
      <c r="S288" s="20" t="s">
        <v>397</v>
      </c>
      <c r="T288" s="21">
        <f>(IF(E288=$E$2,1,0)+IF(F288=$F$2,1,0)+IF(G288=$G$2,1,0)+IF(H288=$H$2,1,0)+IF(I288=$I$2,1,0)+IF(J288=$J$2,1,0)+IF(K288=$K$2,1,0)+IF(L288=$L$2,1,0)+IF(M288=$M$2,1,0)+IF(N288=$N$2,1,0)+IF(O288=$O$2,1,0)+IF(P288=$P$2,1,0)+IF(Q288=$Q$2,1,0)+IF(R288=$R$2,1,0)+IF(S288=$S$2,1,0))/COUNTA(E288:S288)</f>
        <v>0.2</v>
      </c>
      <c r="U288" s="21">
        <f>(IF(E288=$E$2,1,0)+IF(F288=$F$2,1,0)+IF(G288=$G$2,1,0)+IF(H288=$H$2,1,0)+IF(I288=$I$2,1,0)+IF(J288=$J$2,1,0)+IF(K288=$K$2,1,0)+IF(L288=$L$2,1,0)+IF(M288=$M$2,1,0)+IF(N288=$N$2,1,0)+IF(O288=$O$2,1,0)+IF(P288=$P$2,1,0)+IF(Q288=$Q$2,1,0)+IF(R288=$R$2,1,0)+IF(S288=$S$2,1,0))/(COUNTIF(E288:S288,"Yea")+COUNTIF(E288:S288,"Nay"))</f>
        <v>0.21428571428571427</v>
      </c>
      <c r="V288" s="21">
        <f>(IF(E288=$E$2,1,0)+IF(F288=$F$2,1,0)+IF(G288=$G$2,1,0)+IF(H288=$H$2,1,0)+IF(I288=$I$2,1,0)+IF(J288=$J$2,1,0)+IF(K288=$K$2,1,0))/(COUNTIF(E288:K288,"Yea")+COUNTIF(E288:K288,"Nay"))</f>
        <v>0.5</v>
      </c>
      <c r="W288" s="21">
        <f>(IF(L288=$L$2,1,0)+IF(M288=$M$2,1,0)+IF(N288=$N$2,1,0)+IF(O288=$O$2,1,0)+IF(P288=$P$2,1,0)+IF(Q288=$Q$2,1,0)+IF(R288=$R$2,1,0)+IF(S288=$S$2,1,0))/(COUNTIF(L288:S288,"Yea")+COUNTIF(L288:S288,"Nay"))</f>
        <v>0</v>
      </c>
    </row>
    <row r="289" spans="1:23">
      <c r="A289" s="2" t="s">
        <v>146</v>
      </c>
      <c r="B289" s="3" t="s">
        <v>358</v>
      </c>
      <c r="C289" s="4" t="s">
        <v>413</v>
      </c>
      <c r="D289" s="5" t="s">
        <v>396</v>
      </c>
      <c r="E289" s="6" t="s">
        <v>398</v>
      </c>
      <c r="F289" s="7" t="s">
        <v>397</v>
      </c>
      <c r="G289" s="8" t="s">
        <v>398</v>
      </c>
      <c r="H289" s="9" t="s">
        <v>398</v>
      </c>
      <c r="I289" s="10" t="s">
        <v>397</v>
      </c>
      <c r="J289" s="11" t="s">
        <v>397</v>
      </c>
      <c r="K289" s="12" t="s">
        <v>398</v>
      </c>
      <c r="L289" s="13" t="s">
        <v>397</v>
      </c>
      <c r="M289" s="14" t="s">
        <v>397</v>
      </c>
      <c r="N289" s="15" t="s">
        <v>397</v>
      </c>
      <c r="O289" s="20" t="s">
        <v>419</v>
      </c>
      <c r="P289" s="17" t="s">
        <v>397</v>
      </c>
      <c r="Q289" s="18" t="s">
        <v>397</v>
      </c>
      <c r="R289" s="19" t="s">
        <v>397</v>
      </c>
      <c r="S289" s="20" t="s">
        <v>397</v>
      </c>
      <c r="T289" s="21">
        <f>(IF(E289=$E$2,1,0)+IF(F289=$F$2,1,0)+IF(G289=$G$2,1,0)+IF(H289=$H$2,1,0)+IF(I289=$I$2,1,0)+IF(J289=$J$2,1,0)+IF(K289=$K$2,1,0)+IF(L289=$L$2,1,0)+IF(M289=$M$2,1,0)+IF(N289=$N$2,1,0)+IF(O289=$O$2,1,0)+IF(P289=$P$2,1,0)+IF(Q289=$Q$2,1,0)+IF(R289=$R$2,1,0)+IF(S289=$S$2,1,0))/COUNTA(E289:S289)</f>
        <v>0.2</v>
      </c>
      <c r="U289" s="21">
        <f>(IF(E289=$E$2,1,0)+IF(F289=$F$2,1,0)+IF(G289=$G$2,1,0)+IF(H289=$H$2,1,0)+IF(I289=$I$2,1,0)+IF(J289=$J$2,1,0)+IF(K289=$K$2,1,0)+IF(L289=$L$2,1,0)+IF(M289=$M$2,1,0)+IF(N289=$N$2,1,0)+IF(O289=$O$2,1,0)+IF(P289=$P$2,1,0)+IF(Q289=$Q$2,1,0)+IF(R289=$R$2,1,0)+IF(S289=$S$2,1,0))/(COUNTIF(E289:S289,"Yea")+COUNTIF(E289:S289,"Nay"))</f>
        <v>0.21428571428571427</v>
      </c>
      <c r="V289" s="21">
        <f>(IF(E289=$E$2,1,0)+IF(F289=$F$2,1,0)+IF(G289=$G$2,1,0)+IF(H289=$H$2,1,0)+IF(I289=$I$2,1,0)+IF(J289=$J$2,1,0)+IF(K289=$K$2,1,0))/(COUNTIF(E289:K289,"Yea")+COUNTIF(E289:K289,"Nay"))</f>
        <v>0.42857142857142855</v>
      </c>
      <c r="W289" s="21">
        <f>(IF(L289=$L$2,1,0)+IF(M289=$M$2,1,0)+IF(N289=$N$2,1,0)+IF(O289=$O$2,1,0)+IF(P289=$P$2,1,0)+IF(Q289=$Q$2,1,0)+IF(R289=$R$2,1,0)+IF(S289=$S$2,1,0))/(COUNTIF(L289:S289,"Yea")+COUNTIF(L289:S289,"Nay"))</f>
        <v>0</v>
      </c>
    </row>
    <row r="290" spans="1:23">
      <c r="A290" s="2" t="s">
        <v>150</v>
      </c>
      <c r="B290" s="3" t="s">
        <v>415</v>
      </c>
      <c r="C290" s="4" t="s">
        <v>305</v>
      </c>
      <c r="D290" s="5" t="s">
        <v>396</v>
      </c>
      <c r="E290" s="6" t="s">
        <v>398</v>
      </c>
      <c r="F290" s="7" t="s">
        <v>397</v>
      </c>
      <c r="G290" s="8" t="s">
        <v>398</v>
      </c>
      <c r="H290" s="9" t="s">
        <v>398</v>
      </c>
      <c r="I290" s="10" t="s">
        <v>397</v>
      </c>
      <c r="J290" s="11" t="s">
        <v>397</v>
      </c>
      <c r="K290" s="12" t="s">
        <v>419</v>
      </c>
      <c r="L290" s="13" t="s">
        <v>397</v>
      </c>
      <c r="M290" s="14" t="s">
        <v>397</v>
      </c>
      <c r="N290" s="15" t="s">
        <v>397</v>
      </c>
      <c r="O290" s="16" t="s">
        <v>397</v>
      </c>
      <c r="P290" s="17" t="s">
        <v>397</v>
      </c>
      <c r="Q290" s="20" t="s">
        <v>397</v>
      </c>
      <c r="R290" s="19" t="s">
        <v>397</v>
      </c>
      <c r="S290" s="20" t="s">
        <v>397</v>
      </c>
      <c r="T290" s="21">
        <f>(IF(E290=$E$2,1,0)+IF(F290=$F$2,1,0)+IF(G290=$G$2,1,0)+IF(H290=$H$2,1,0)+IF(I290=$I$2,1,0)+IF(J290=$J$2,1,0)+IF(K290=$K$2,1,0)+IF(L290=$L$2,1,0)+IF(M290=$M$2,1,0)+IF(N290=$N$2,1,0)+IF(O290=$O$2,1,0)+IF(P290=$P$2,1,0)+IF(Q290=$Q$2,1,0)+IF(R290=$R$2,1,0)+IF(S290=$S$2,1,0))/COUNTA(E290:S290)</f>
        <v>0.2</v>
      </c>
      <c r="U290" s="21">
        <f>(IF(E290=$E$2,1,0)+IF(F290=$F$2,1,0)+IF(G290=$G$2,1,0)+IF(H290=$H$2,1,0)+IF(I290=$I$2,1,0)+IF(J290=$J$2,1,0)+IF(K290=$K$2,1,0)+IF(L290=$L$2,1,0)+IF(M290=$M$2,1,0)+IF(N290=$N$2,1,0)+IF(O290=$O$2,1,0)+IF(P290=$P$2,1,0)+IF(Q290=$Q$2,1,0)+IF(R290=$R$2,1,0)+IF(S290=$S$2,1,0))/(COUNTIF(E290:S290,"Yea")+COUNTIF(E290:S290,"Nay"))</f>
        <v>0.21428571428571427</v>
      </c>
      <c r="V290" s="21">
        <f>(IF(E290=$E$2,1,0)+IF(F290=$F$2,1,0)+IF(G290=$G$2,1,0)+IF(H290=$H$2,1,0)+IF(I290=$I$2,1,0)+IF(J290=$J$2,1,0)+IF(K290=$K$2,1,0))/(COUNTIF(E290:K290,"Yea")+COUNTIF(E290:K290,"Nay"))</f>
        <v>0.5</v>
      </c>
      <c r="W290" s="21">
        <f>(IF(L290=$L$2,1,0)+IF(M290=$M$2,1,0)+IF(N290=$N$2,1,0)+IF(O290=$O$2,1,0)+IF(P290=$P$2,1,0)+IF(Q290=$Q$2,1,0)+IF(R290=$R$2,1,0)+IF(S290=$S$2,1,0))/(COUNTIF(L290:S290,"Yea")+COUNTIF(L290:S290,"Nay"))</f>
        <v>0</v>
      </c>
    </row>
    <row r="291" spans="1:23">
      <c r="A291" s="2" t="s">
        <v>188</v>
      </c>
      <c r="B291" s="3" t="s">
        <v>415</v>
      </c>
      <c r="C291" s="4" t="s">
        <v>395</v>
      </c>
      <c r="D291" s="5" t="s">
        <v>396</v>
      </c>
      <c r="E291" s="6" t="s">
        <v>398</v>
      </c>
      <c r="F291" s="7" t="s">
        <v>397</v>
      </c>
      <c r="G291" s="8" t="s">
        <v>398</v>
      </c>
      <c r="H291" s="9" t="s">
        <v>398</v>
      </c>
      <c r="I291" s="10" t="s">
        <v>397</v>
      </c>
      <c r="J291" s="11" t="s">
        <v>398</v>
      </c>
      <c r="K291" s="12" t="s">
        <v>397</v>
      </c>
      <c r="L291" s="13" t="s">
        <v>23</v>
      </c>
      <c r="M291" s="20" t="s">
        <v>397</v>
      </c>
      <c r="N291" s="15" t="s">
        <v>397</v>
      </c>
      <c r="O291" s="16" t="s">
        <v>397</v>
      </c>
      <c r="P291" s="17" t="s">
        <v>397</v>
      </c>
      <c r="Q291" s="18" t="s">
        <v>397</v>
      </c>
      <c r="R291" s="19" t="s">
        <v>397</v>
      </c>
      <c r="S291" s="20" t="s">
        <v>397</v>
      </c>
      <c r="T291" s="21">
        <f>(IF(E291=$E$2,1,0)+IF(F291=$F$2,1,0)+IF(G291=$G$2,1,0)+IF(H291=$H$2,1,0)+IF(I291=$I$2,1,0)+IF(J291=$J$2,1,0)+IF(K291=$K$2,1,0)+IF(L291=$L$2,1,0)+IF(M291=$M$2,1,0)+IF(N291=$N$2,1,0)+IF(O291=$O$2,1,0)+IF(P291=$P$2,1,0)+IF(Q291=$Q$2,1,0)+IF(R291=$R$2,1,0)+IF(S291=$S$2,1,0))/COUNTA(E291:S291)</f>
        <v>0.2</v>
      </c>
      <c r="U291" s="21">
        <f>(IF(E291=$E$2,1,0)+IF(F291=$F$2,1,0)+IF(G291=$G$2,1,0)+IF(H291=$H$2,1,0)+IF(I291=$I$2,1,0)+IF(J291=$J$2,1,0)+IF(K291=$K$2,1,0)+IF(L291=$L$2,1,0)+IF(M291=$M$2,1,0)+IF(N291=$N$2,1,0)+IF(O291=$O$2,1,0)+IF(P291=$P$2,1,0)+IF(Q291=$Q$2,1,0)+IF(R291=$R$2,1,0)+IF(S291=$S$2,1,0))/(COUNTIF(E291:S291,"Yea")+COUNTIF(E291:S291,"Nay"))</f>
        <v>0.21428571428571427</v>
      </c>
      <c r="V291" s="21">
        <f>(IF(E291=$E$2,1,0)+IF(F291=$F$2,1,0)+IF(G291=$G$2,1,0)+IF(H291=$H$2,1,0)+IF(I291=$I$2,1,0)+IF(J291=$J$2,1,0)+IF(K291=$K$2,1,0))/(COUNTIF(E291:K291,"Yea")+COUNTIF(E291:K291,"Nay"))</f>
        <v>0.42857142857142855</v>
      </c>
      <c r="W291" s="21">
        <f>(IF(L291=$L$2,1,0)+IF(M291=$M$2,1,0)+IF(N291=$N$2,1,0)+IF(O291=$O$2,1,0)+IF(P291=$P$2,1,0)+IF(Q291=$Q$2,1,0)+IF(R291=$R$2,1,0)+IF(S291=$S$2,1,0))/(COUNTIF(L291:S291,"Yea")+COUNTIF(L291:S291,"Nay"))</f>
        <v>0</v>
      </c>
    </row>
    <row r="292" spans="1:23">
      <c r="A292" s="2" t="s">
        <v>32</v>
      </c>
      <c r="B292" s="3" t="s">
        <v>409</v>
      </c>
      <c r="C292" s="4" t="s">
        <v>289</v>
      </c>
      <c r="D292" s="5" t="s">
        <v>396</v>
      </c>
      <c r="E292" s="6" t="s">
        <v>398</v>
      </c>
      <c r="F292" s="7" t="s">
        <v>397</v>
      </c>
      <c r="G292" s="8" t="s">
        <v>398</v>
      </c>
      <c r="H292" s="9" t="s">
        <v>398</v>
      </c>
      <c r="I292" s="10" t="s">
        <v>397</v>
      </c>
      <c r="J292" s="11" t="s">
        <v>397</v>
      </c>
      <c r="K292" s="12" t="s">
        <v>398</v>
      </c>
      <c r="L292" s="13" t="s">
        <v>397</v>
      </c>
      <c r="M292" s="14" t="s">
        <v>397</v>
      </c>
      <c r="N292" s="15" t="s">
        <v>397</v>
      </c>
      <c r="O292" s="16" t="s">
        <v>419</v>
      </c>
      <c r="P292" s="17" t="s">
        <v>397</v>
      </c>
      <c r="Q292" s="18" t="s">
        <v>397</v>
      </c>
      <c r="R292" s="19" t="s">
        <v>397</v>
      </c>
      <c r="S292" s="20" t="s">
        <v>397</v>
      </c>
      <c r="T292" s="21">
        <f>(IF(E292=$E$2,1,0)+IF(F292=$F$2,1,0)+IF(G292=$G$2,1,0)+IF(H292=$H$2,1,0)+IF(I292=$I$2,1,0)+IF(J292=$J$2,1,0)+IF(K292=$K$2,1,0)+IF(L292=$L$2,1,0)+IF(M292=$M$2,1,0)+IF(N292=$N$2,1,0)+IF(O292=$O$2,1,0)+IF(P292=$P$2,1,0)+IF(Q292=$Q$2,1,0)+IF(R292=$R$2,1,0)+IF(S292=$S$2,1,0))/COUNTA(E292:S292)</f>
        <v>0.2</v>
      </c>
      <c r="U292" s="21">
        <f>(IF(E292=$E$2,1,0)+IF(F292=$F$2,1,0)+IF(G292=$G$2,1,0)+IF(H292=$H$2,1,0)+IF(I292=$I$2,1,0)+IF(J292=$J$2,1,0)+IF(K292=$K$2,1,0)+IF(L292=$L$2,1,0)+IF(M292=$M$2,1,0)+IF(N292=$N$2,1,0)+IF(O292=$O$2,1,0)+IF(P292=$P$2,1,0)+IF(Q292=$Q$2,1,0)+IF(R292=$R$2,1,0)+IF(S292=$S$2,1,0))/(COUNTIF(E292:S292,"Yea")+COUNTIF(E292:S292,"Nay"))</f>
        <v>0.21428571428571427</v>
      </c>
      <c r="V292" s="21">
        <f>(IF(E292=$E$2,1,0)+IF(F292=$F$2,1,0)+IF(G292=$G$2,1,0)+IF(H292=$H$2,1,0)+IF(I292=$I$2,1,0)+IF(J292=$J$2,1,0)+IF(K292=$K$2,1,0))/(COUNTIF(E292:K292,"Yea")+COUNTIF(E292:K292,"Nay"))</f>
        <v>0.42857142857142855</v>
      </c>
      <c r="W292" s="21">
        <f>(IF(L292=$L$2,1,0)+IF(M292=$M$2,1,0)+IF(N292=$N$2,1,0)+IF(O292=$O$2,1,0)+IF(P292=$P$2,1,0)+IF(Q292=$Q$2,1,0)+IF(R292=$R$2,1,0)+IF(S292=$S$2,1,0))/(COUNTIF(L292:S292,"Yea")+COUNTIF(L292:S292,"Nay"))</f>
        <v>0</v>
      </c>
    </row>
    <row r="293" spans="1:23">
      <c r="A293" s="2" t="s">
        <v>35</v>
      </c>
      <c r="B293" s="3" t="s">
        <v>394</v>
      </c>
      <c r="C293" s="4" t="s">
        <v>395</v>
      </c>
      <c r="D293" s="5" t="s">
        <v>396</v>
      </c>
      <c r="E293" s="6" t="s">
        <v>397</v>
      </c>
      <c r="F293" s="7" t="s">
        <v>397</v>
      </c>
      <c r="G293" s="8" t="s">
        <v>398</v>
      </c>
      <c r="H293" s="9" t="s">
        <v>398</v>
      </c>
      <c r="I293" s="10" t="s">
        <v>397</v>
      </c>
      <c r="J293" s="11" t="s">
        <v>397</v>
      </c>
      <c r="K293" s="12" t="s">
        <v>419</v>
      </c>
      <c r="L293" s="13" t="s">
        <v>397</v>
      </c>
      <c r="M293" s="14" t="s">
        <v>397</v>
      </c>
      <c r="N293" s="15" t="s">
        <v>397</v>
      </c>
      <c r="O293" s="16" t="s">
        <v>398</v>
      </c>
      <c r="P293" s="17" t="s">
        <v>397</v>
      </c>
      <c r="Q293" s="18" t="s">
        <v>397</v>
      </c>
      <c r="R293" s="19" t="s">
        <v>397</v>
      </c>
      <c r="S293" s="20" t="s">
        <v>397</v>
      </c>
      <c r="T293" s="21">
        <f>(IF(E293=$E$2,1,0)+IF(F293=$F$2,1,0)+IF(G293=$G$2,1,0)+IF(H293=$H$2,1,0)+IF(I293=$I$2,1,0)+IF(J293=$J$2,1,0)+IF(K293=$K$2,1,0)+IF(L293=$L$2,1,0)+IF(M293=$M$2,1,0)+IF(N293=$N$2,1,0)+IF(O293=$O$2,1,0)+IF(P293=$P$2,1,0)+IF(Q293=$Q$2,1,0)+IF(R293=$R$2,1,0)+IF(S293=$S$2,1,0))/COUNTA(E293:S293)</f>
        <v>0.2</v>
      </c>
      <c r="U293" s="21">
        <f>(IF(E293=$E$2,1,0)+IF(F293=$F$2,1,0)+IF(G293=$G$2,1,0)+IF(H293=$H$2,1,0)+IF(I293=$I$2,1,0)+IF(J293=$J$2,1,0)+IF(K293=$K$2,1,0)+IF(L293=$L$2,1,0)+IF(M293=$M$2,1,0)+IF(N293=$N$2,1,0)+IF(O293=$O$2,1,0)+IF(P293=$P$2,1,0)+IF(Q293=$Q$2,1,0)+IF(R293=$R$2,1,0)+IF(S293=$S$2,1,0))/(COUNTIF(E293:S293,"Yea")+COUNTIF(E293:S293,"Nay"))</f>
        <v>0.21428571428571427</v>
      </c>
      <c r="V293" s="21">
        <f>(IF(E293=$E$2,1,0)+IF(F293=$F$2,1,0)+IF(G293=$G$2,1,0)+IF(H293=$H$2,1,0)+IF(I293=$I$2,1,0)+IF(J293=$J$2,1,0)+IF(K293=$K$2,1,0))/(COUNTIF(E293:K293,"Yea")+COUNTIF(E293:K293,"Nay"))</f>
        <v>0.33333333333333331</v>
      </c>
      <c r="W293" s="21">
        <f>(IF(L293=$L$2,1,0)+IF(M293=$M$2,1,0)+IF(N293=$N$2,1,0)+IF(O293=$O$2,1,0)+IF(P293=$P$2,1,0)+IF(Q293=$Q$2,1,0)+IF(R293=$R$2,1,0)+IF(S293=$S$2,1,0))/(COUNTIF(L293:S293,"Yea")+COUNTIF(L293:S293,"Nay"))</f>
        <v>0.125</v>
      </c>
    </row>
    <row r="294" spans="1:23">
      <c r="A294" s="2" t="s">
        <v>65</v>
      </c>
      <c r="B294" s="3" t="s">
        <v>430</v>
      </c>
      <c r="C294" s="4" t="s">
        <v>407</v>
      </c>
      <c r="D294" s="5" t="s">
        <v>396</v>
      </c>
      <c r="E294" s="6" t="s">
        <v>398</v>
      </c>
      <c r="F294" s="7" t="s">
        <v>397</v>
      </c>
      <c r="G294" s="8" t="s">
        <v>398</v>
      </c>
      <c r="H294" s="9" t="s">
        <v>398</v>
      </c>
      <c r="I294" s="10" t="s">
        <v>397</v>
      </c>
      <c r="J294" s="11" t="s">
        <v>398</v>
      </c>
      <c r="K294" s="12" t="s">
        <v>23</v>
      </c>
      <c r="L294" s="13" t="s">
        <v>397</v>
      </c>
      <c r="M294" s="14" t="s">
        <v>397</v>
      </c>
      <c r="N294" s="15" t="s">
        <v>397</v>
      </c>
      <c r="O294" s="16" t="s">
        <v>398</v>
      </c>
      <c r="P294" s="17" t="s">
        <v>397</v>
      </c>
      <c r="Q294" s="18" t="s">
        <v>397</v>
      </c>
      <c r="R294" s="19" t="s">
        <v>397</v>
      </c>
      <c r="S294" s="20" t="s">
        <v>397</v>
      </c>
      <c r="T294" s="21">
        <f>(IF(E294=$E$2,1,0)+IF(F294=$F$2,1,0)+IF(G294=$G$2,1,0)+IF(H294=$H$2,1,0)+IF(I294=$I$2,1,0)+IF(J294=$J$2,1,0)+IF(K294=$K$2,1,0)+IF(L294=$L$2,1,0)+IF(M294=$M$2,1,0)+IF(N294=$N$2,1,0)+IF(O294=$O$2,1,0)+IF(P294=$P$2,1,0)+IF(Q294=$Q$2,1,0)+IF(R294=$R$2,1,0)+IF(S294=$S$2,1,0))/COUNTA(E294:S294)</f>
        <v>0.2</v>
      </c>
      <c r="U294" s="21">
        <f>(IF(E294=$E$2,1,0)+IF(F294=$F$2,1,0)+IF(G294=$G$2,1,0)+IF(H294=$H$2,1,0)+IF(I294=$I$2,1,0)+IF(J294=$J$2,1,0)+IF(K294=$K$2,1,0)+IF(L294=$L$2,1,0)+IF(M294=$M$2,1,0)+IF(N294=$N$2,1,0)+IF(O294=$O$2,1,0)+IF(P294=$P$2,1,0)+IF(Q294=$Q$2,1,0)+IF(R294=$R$2,1,0)+IF(S294=$S$2,1,0))/(COUNTIF(E294:S294,"Yea")+COUNTIF(E294:S294,"Nay"))</f>
        <v>0.21428571428571427</v>
      </c>
      <c r="V294" s="21">
        <f>(IF(E294=$E$2,1,0)+IF(F294=$F$2,1,0)+IF(G294=$G$2,1,0)+IF(H294=$H$2,1,0)+IF(I294=$I$2,1,0)+IF(J294=$J$2,1,0)+IF(K294=$K$2,1,0))/(COUNTIF(E294:K294,"Yea")+COUNTIF(E294:K294,"Nay"))</f>
        <v>0.33333333333333331</v>
      </c>
      <c r="W294" s="21">
        <f>(IF(L294=$L$2,1,0)+IF(M294=$M$2,1,0)+IF(N294=$N$2,1,0)+IF(O294=$O$2,1,0)+IF(P294=$P$2,1,0)+IF(Q294=$Q$2,1,0)+IF(R294=$R$2,1,0)+IF(S294=$S$2,1,0))/(COUNTIF(L294:S294,"Yea")+COUNTIF(L294:S294,"Nay"))</f>
        <v>0.125</v>
      </c>
    </row>
    <row r="295" spans="1:23">
      <c r="A295" s="2" t="s">
        <v>90</v>
      </c>
      <c r="B295" s="3" t="s">
        <v>394</v>
      </c>
      <c r="C295" s="4" t="s">
        <v>468</v>
      </c>
      <c r="D295" s="5" t="s">
        <v>396</v>
      </c>
      <c r="E295" s="6" t="s">
        <v>397</v>
      </c>
      <c r="F295" s="7" t="s">
        <v>398</v>
      </c>
      <c r="G295" s="8" t="s">
        <v>397</v>
      </c>
      <c r="H295" s="9" t="s">
        <v>398</v>
      </c>
      <c r="I295" s="10" t="s">
        <v>397</v>
      </c>
      <c r="J295" s="11" t="s">
        <v>397</v>
      </c>
      <c r="K295" s="12" t="s">
        <v>397</v>
      </c>
      <c r="L295" s="13" t="s">
        <v>397</v>
      </c>
      <c r="M295" s="14" t="s">
        <v>397</v>
      </c>
      <c r="N295" s="15" t="s">
        <v>397</v>
      </c>
      <c r="O295" s="16" t="s">
        <v>397</v>
      </c>
      <c r="P295" s="17" t="s">
        <v>397</v>
      </c>
      <c r="Q295" s="18" t="s">
        <v>23</v>
      </c>
      <c r="R295" s="19" t="s">
        <v>397</v>
      </c>
      <c r="S295" s="20" t="s">
        <v>397</v>
      </c>
      <c r="T295" s="21">
        <f>(IF(E295=$E$2,1,0)+IF(F295=$F$2,1,0)+IF(G295=$G$2,1,0)+IF(H295=$H$2,1,0)+IF(I295=$I$2,1,0)+IF(J295=$J$2,1,0)+IF(K295=$K$2,1,0)+IF(L295=$L$2,1,0)+IF(M295=$M$2,1,0)+IF(N295=$N$2,1,0)+IF(O295=$O$2,1,0)+IF(P295=$P$2,1,0)+IF(Q295=$Q$2,1,0)+IF(R295=$R$2,1,0)+IF(S295=$S$2,1,0))/COUNTA(E295:S295)</f>
        <v>0.2</v>
      </c>
      <c r="U295" s="21">
        <f>(IF(E295=$E$2,1,0)+IF(F295=$F$2,1,0)+IF(G295=$G$2,1,0)+IF(H295=$H$2,1,0)+IF(I295=$I$2,1,0)+IF(J295=$J$2,1,0)+IF(K295=$K$2,1,0)+IF(L295=$L$2,1,0)+IF(M295=$M$2,1,0)+IF(N295=$N$2,1,0)+IF(O295=$O$2,1,0)+IF(P295=$P$2,1,0)+IF(Q295=$Q$2,1,0)+IF(R295=$R$2,1,0)+IF(S295=$S$2,1,0))/(COUNTIF(E295:S295,"Yea")+COUNTIF(E295:S295,"Nay"))</f>
        <v>0.21428571428571427</v>
      </c>
      <c r="V295" s="21">
        <f>(IF(E295=$E$2,1,0)+IF(F295=$F$2,1,0)+IF(G295=$G$2,1,0)+IF(H295=$H$2,1,0)+IF(I295=$I$2,1,0)+IF(J295=$J$2,1,0)+IF(K295=$K$2,1,0))/(COUNTIF(E295:K295,"Yea")+COUNTIF(E295:K295,"Nay"))</f>
        <v>0.42857142857142855</v>
      </c>
      <c r="W295" s="21">
        <f>(IF(L295=$L$2,1,0)+IF(M295=$M$2,1,0)+IF(N295=$N$2,1,0)+IF(O295=$O$2,1,0)+IF(P295=$P$2,1,0)+IF(Q295=$Q$2,1,0)+IF(R295=$R$2,1,0)+IF(S295=$S$2,1,0))/(COUNTIF(L295:S295,"Yea")+COUNTIF(L295:S295,"Nay"))</f>
        <v>0</v>
      </c>
    </row>
    <row r="296" spans="1:23">
      <c r="A296" s="2" t="s">
        <v>94</v>
      </c>
      <c r="B296" s="3" t="s">
        <v>430</v>
      </c>
      <c r="C296" s="4" t="s">
        <v>460</v>
      </c>
      <c r="D296" s="5" t="s">
        <v>396</v>
      </c>
      <c r="E296" s="6" t="s">
        <v>398</v>
      </c>
      <c r="F296" s="7" t="s">
        <v>397</v>
      </c>
      <c r="G296" s="8" t="s">
        <v>397</v>
      </c>
      <c r="H296" s="9" t="s">
        <v>398</v>
      </c>
      <c r="I296" s="10" t="s">
        <v>397</v>
      </c>
      <c r="J296" s="11" t="s">
        <v>398</v>
      </c>
      <c r="K296" s="20" t="s">
        <v>398</v>
      </c>
      <c r="L296" s="13" t="s">
        <v>397</v>
      </c>
      <c r="M296" s="14" t="s">
        <v>419</v>
      </c>
      <c r="N296" s="15" t="s">
        <v>397</v>
      </c>
      <c r="O296" s="16" t="s">
        <v>397</v>
      </c>
      <c r="P296" s="17" t="s">
        <v>397</v>
      </c>
      <c r="Q296" s="18" t="s">
        <v>397</v>
      </c>
      <c r="R296" s="19" t="s">
        <v>397</v>
      </c>
      <c r="S296" s="20" t="s">
        <v>397</v>
      </c>
      <c r="T296" s="21">
        <f>(IF(E296=$E$2,1,0)+IF(F296=$F$2,1,0)+IF(G296=$G$2,1,0)+IF(H296=$H$2,1,0)+IF(I296=$I$2,1,0)+IF(J296=$J$2,1,0)+IF(K296=$K$2,1,0)+IF(L296=$L$2,1,0)+IF(M296=$M$2,1,0)+IF(N296=$N$2,1,0)+IF(O296=$O$2,1,0)+IF(P296=$P$2,1,0)+IF(Q296=$Q$2,1,0)+IF(R296=$R$2,1,0)+IF(S296=$S$2,1,0))/COUNTA(E296:S296)</f>
        <v>0.2</v>
      </c>
      <c r="U296" s="21">
        <f>(IF(E296=$E$2,1,0)+IF(F296=$F$2,1,0)+IF(G296=$G$2,1,0)+IF(H296=$H$2,1,0)+IF(I296=$I$2,1,0)+IF(J296=$J$2,1,0)+IF(K296=$K$2,1,0)+IF(L296=$L$2,1,0)+IF(M296=$M$2,1,0)+IF(N296=$N$2,1,0)+IF(O296=$O$2,1,0)+IF(P296=$P$2,1,0)+IF(Q296=$Q$2,1,0)+IF(R296=$R$2,1,0)+IF(S296=$S$2,1,0))/(COUNTIF(E296:S296,"Yea")+COUNTIF(E296:S296,"Nay"))</f>
        <v>0.21428571428571427</v>
      </c>
      <c r="V296" s="21">
        <f>(IF(E296=$E$2,1,0)+IF(F296=$F$2,1,0)+IF(G296=$G$2,1,0)+IF(H296=$H$2,1,0)+IF(I296=$I$2,1,0)+IF(J296=$J$2,1,0)+IF(K296=$K$2,1,0))/(COUNTIF(E296:K296,"Yea")+COUNTIF(E296:K296,"Nay"))</f>
        <v>0.42857142857142855</v>
      </c>
      <c r="W296" s="21">
        <f>(IF(L296=$L$2,1,0)+IF(M296=$M$2,1,0)+IF(N296=$N$2,1,0)+IF(O296=$O$2,1,0)+IF(P296=$P$2,1,0)+IF(Q296=$Q$2,1,0)+IF(R296=$R$2,1,0)+IF(S296=$S$2,1,0))/(COUNTIF(L296:S296,"Yea")+COUNTIF(L296:S296,"Nay"))</f>
        <v>0</v>
      </c>
    </row>
    <row r="297" spans="1:23">
      <c r="A297" s="2" t="s">
        <v>11</v>
      </c>
      <c r="B297" s="3" t="s">
        <v>409</v>
      </c>
      <c r="C297" s="4" t="s">
        <v>303</v>
      </c>
      <c r="D297" s="5" t="s">
        <v>396</v>
      </c>
      <c r="E297" s="6" t="s">
        <v>397</v>
      </c>
      <c r="F297" s="7" t="s">
        <v>397</v>
      </c>
      <c r="G297" s="8" t="s">
        <v>398</v>
      </c>
      <c r="H297" s="9" t="s">
        <v>419</v>
      </c>
      <c r="I297" s="10" t="s">
        <v>397</v>
      </c>
      <c r="J297" s="11" t="s">
        <v>397</v>
      </c>
      <c r="K297" s="12" t="s">
        <v>398</v>
      </c>
      <c r="L297" s="20" t="s">
        <v>397</v>
      </c>
      <c r="M297" s="14" t="s">
        <v>397</v>
      </c>
      <c r="N297" s="15" t="s">
        <v>397</v>
      </c>
      <c r="O297" s="16" t="s">
        <v>398</v>
      </c>
      <c r="P297" s="17" t="s">
        <v>397</v>
      </c>
      <c r="Q297" s="18" t="s">
        <v>397</v>
      </c>
      <c r="R297" s="19" t="s">
        <v>397</v>
      </c>
      <c r="S297" s="20" t="s">
        <v>397</v>
      </c>
      <c r="T297" s="21">
        <f>(IF(E297=$E$2,1,0)+IF(F297=$F$2,1,0)+IF(G297=$G$2,1,0)+IF(H297=$H$2,1,0)+IF(I297=$I$2,1,0)+IF(J297=$J$2,1,0)+IF(K297=$K$2,1,0)+IF(L297=$L$2,1,0)+IF(M297=$M$2,1,0)+IF(N297=$N$2,1,0)+IF(O297=$O$2,1,0)+IF(P297=$P$2,1,0)+IF(Q297=$Q$2,1,0)+IF(R297=$R$2,1,0)+IF(S297=$S$2,1,0))/COUNTA(E297:S297)</f>
        <v>0.2</v>
      </c>
      <c r="U297" s="21">
        <f>(IF(E297=$E$2,1,0)+IF(F297=$F$2,1,0)+IF(G297=$G$2,1,0)+IF(H297=$H$2,1,0)+IF(I297=$I$2,1,0)+IF(J297=$J$2,1,0)+IF(K297=$K$2,1,0)+IF(L297=$L$2,1,0)+IF(M297=$M$2,1,0)+IF(N297=$N$2,1,0)+IF(O297=$O$2,1,0)+IF(P297=$P$2,1,0)+IF(Q297=$Q$2,1,0)+IF(R297=$R$2,1,0)+IF(S297=$S$2,1,0))/(COUNTIF(E297:S297,"Yea")+COUNTIF(E297:S297,"Nay"))</f>
        <v>0.21428571428571427</v>
      </c>
      <c r="V297" s="21">
        <f>(IF(E297=$E$2,1,0)+IF(F297=$F$2,1,0)+IF(G297=$G$2,1,0)+IF(H297=$H$2,1,0)+IF(I297=$I$2,1,0)+IF(J297=$J$2,1,0)+IF(K297=$K$2,1,0))/(COUNTIF(E297:K297,"Yea")+COUNTIF(E297:K297,"Nay"))</f>
        <v>0.33333333333333331</v>
      </c>
      <c r="W297" s="21">
        <f>(IF(L297=$L$2,1,0)+IF(M297=$M$2,1,0)+IF(N297=$N$2,1,0)+IF(O297=$O$2,1,0)+IF(P297=$P$2,1,0)+IF(Q297=$Q$2,1,0)+IF(R297=$R$2,1,0)+IF(S297=$S$2,1,0))/(COUNTIF(L297:S297,"Yea")+COUNTIF(L297:S297,"Nay"))</f>
        <v>0.125</v>
      </c>
    </row>
    <row r="298" spans="1:23">
      <c r="A298" s="2" t="s">
        <v>420</v>
      </c>
      <c r="B298" s="3" t="s">
        <v>400</v>
      </c>
      <c r="C298" s="4" t="s">
        <v>401</v>
      </c>
      <c r="D298" s="5" t="s">
        <v>396</v>
      </c>
      <c r="E298" s="6" t="s">
        <v>398</v>
      </c>
      <c r="F298" s="7" t="s">
        <v>397</v>
      </c>
      <c r="G298" s="8" t="s">
        <v>398</v>
      </c>
      <c r="H298" s="9" t="s">
        <v>398</v>
      </c>
      <c r="I298" s="10" t="s">
        <v>397</v>
      </c>
      <c r="J298" s="11" t="s">
        <v>397</v>
      </c>
      <c r="K298" s="12" t="s">
        <v>398</v>
      </c>
      <c r="L298" s="13" t="s">
        <v>397</v>
      </c>
      <c r="M298" s="14" t="s">
        <v>397</v>
      </c>
      <c r="N298" s="15" t="s">
        <v>397</v>
      </c>
      <c r="O298" s="16" t="s">
        <v>397</v>
      </c>
      <c r="P298" s="17" t="s">
        <v>397</v>
      </c>
      <c r="Q298" s="18" t="s">
        <v>397</v>
      </c>
      <c r="R298" s="19" t="s">
        <v>397</v>
      </c>
      <c r="S298" s="20" t="s">
        <v>397</v>
      </c>
      <c r="T298" s="21">
        <f>(IF(E298=$E$2,1,0)+IF(F298=$F$2,1,0)+IF(G298=$G$2,1,0)+IF(H298=$H$2,1,0)+IF(I298=$I$2,1,0)+IF(J298=$J$2,1,0)+IF(K298=$K$2,1,0)+IF(L298=$L$2,1,0)+IF(M298=$M$2,1,0)+IF(N298=$N$2,1,0)+IF(O298=$O$2,1,0)+IF(P298=$P$2,1,0)+IF(Q298=$Q$2,1,0)+IF(R298=$R$2,1,0)+IF(S298=$S$2,1,0))/COUNTA(E298:S298)</f>
        <v>0.2</v>
      </c>
      <c r="U298" s="21">
        <f>(IF(E298=$E$2,1,0)+IF(F298=$F$2,1,0)+IF(G298=$G$2,1,0)+IF(H298=$H$2,1,0)+IF(I298=$I$2,1,0)+IF(J298=$J$2,1,0)+IF(K298=$K$2,1,0)+IF(L298=$L$2,1,0)+IF(M298=$M$2,1,0)+IF(N298=$N$2,1,0)+IF(O298=$O$2,1,0)+IF(P298=$P$2,1,0)+IF(Q298=$Q$2,1,0)+IF(R298=$R$2,1,0)+IF(S298=$S$2,1,0))/(COUNTIF(E298:S298,"Yea")+COUNTIF(E298:S298,"Nay"))</f>
        <v>0.2</v>
      </c>
      <c r="V298" s="21">
        <f>(IF(E298=$E$2,1,0)+IF(F298=$F$2,1,0)+IF(G298=$G$2,1,0)+IF(H298=$H$2,1,0)+IF(I298=$I$2,1,0)+IF(J298=$J$2,1,0)+IF(K298=$K$2,1,0))/(COUNTIF(E298:K298,"Yea")+COUNTIF(E298:K298,"Nay"))</f>
        <v>0.42857142857142855</v>
      </c>
      <c r="W298" s="21">
        <f>(IF(L298=$L$2,1,0)+IF(M298=$M$2,1,0)+IF(N298=$N$2,1,0)+IF(O298=$O$2,1,0)+IF(P298=$P$2,1,0)+IF(Q298=$Q$2,1,0)+IF(R298=$R$2,1,0)+IF(S298=$S$2,1,0))/(COUNTIF(L298:S298,"Yea")+COUNTIF(L298:S298,"Nay"))</f>
        <v>0</v>
      </c>
    </row>
    <row r="299" spans="1:23">
      <c r="A299" s="2" t="s">
        <v>452</v>
      </c>
      <c r="B299" s="3" t="s">
        <v>403</v>
      </c>
      <c r="C299" s="4" t="s">
        <v>453</v>
      </c>
      <c r="D299" s="5" t="s">
        <v>396</v>
      </c>
      <c r="E299" s="6" t="s">
        <v>398</v>
      </c>
      <c r="F299" s="7" t="s">
        <v>397</v>
      </c>
      <c r="G299" s="8" t="s">
        <v>398</v>
      </c>
      <c r="H299" s="9" t="s">
        <v>398</v>
      </c>
      <c r="I299" s="10" t="s">
        <v>397</v>
      </c>
      <c r="J299" s="11" t="s">
        <v>397</v>
      </c>
      <c r="K299" s="12" t="s">
        <v>398</v>
      </c>
      <c r="L299" s="13" t="s">
        <v>397</v>
      </c>
      <c r="M299" s="14" t="s">
        <v>397</v>
      </c>
      <c r="N299" s="15" t="s">
        <v>397</v>
      </c>
      <c r="O299" s="16" t="s">
        <v>397</v>
      </c>
      <c r="P299" s="17" t="s">
        <v>397</v>
      </c>
      <c r="Q299" s="18" t="s">
        <v>397</v>
      </c>
      <c r="R299" s="19" t="s">
        <v>397</v>
      </c>
      <c r="S299" s="20" t="s">
        <v>397</v>
      </c>
      <c r="T299" s="21">
        <f>(IF(E299=$E$2,1,0)+IF(F299=$F$2,1,0)+IF(G299=$G$2,1,0)+IF(H299=$H$2,1,0)+IF(I299=$I$2,1,0)+IF(J299=$J$2,1,0)+IF(K299=$K$2,1,0)+IF(L299=$L$2,1,0)+IF(M299=$M$2,1,0)+IF(N299=$N$2,1,0)+IF(O299=$O$2,1,0)+IF(P299=$P$2,1,0)+IF(Q299=$Q$2,1,0)+IF(R299=$R$2,1,0)+IF(S299=$S$2,1,0))/COUNTA(E299:S299)</f>
        <v>0.2</v>
      </c>
      <c r="U299" s="21">
        <f>(IF(E299=$E$2,1,0)+IF(F299=$F$2,1,0)+IF(G299=$G$2,1,0)+IF(H299=$H$2,1,0)+IF(I299=$I$2,1,0)+IF(J299=$J$2,1,0)+IF(K299=$K$2,1,0)+IF(L299=$L$2,1,0)+IF(M299=$M$2,1,0)+IF(N299=$N$2,1,0)+IF(O299=$O$2,1,0)+IF(P299=$P$2,1,0)+IF(Q299=$Q$2,1,0)+IF(R299=$R$2,1,0)+IF(S299=$S$2,1,0))/(COUNTIF(E299:S299,"Yea")+COUNTIF(E299:S299,"Nay"))</f>
        <v>0.2</v>
      </c>
      <c r="V299" s="21">
        <f>(IF(E299=$E$2,1,0)+IF(F299=$F$2,1,0)+IF(G299=$G$2,1,0)+IF(H299=$H$2,1,0)+IF(I299=$I$2,1,0)+IF(J299=$J$2,1,0)+IF(K299=$K$2,1,0))/(COUNTIF(E299:K299,"Yea")+COUNTIF(E299:K299,"Nay"))</f>
        <v>0.42857142857142855</v>
      </c>
      <c r="W299" s="21">
        <f>(IF(L299=$L$2,1,0)+IF(M299=$M$2,1,0)+IF(N299=$N$2,1,0)+IF(O299=$O$2,1,0)+IF(P299=$P$2,1,0)+IF(Q299=$Q$2,1,0)+IF(R299=$R$2,1,0)+IF(S299=$S$2,1,0))/(COUNTIF(L299:S299,"Yea")+COUNTIF(L299:S299,"Nay"))</f>
        <v>0</v>
      </c>
    </row>
    <row r="300" spans="1:23">
      <c r="A300" s="2" t="s">
        <v>317</v>
      </c>
      <c r="B300" s="3" t="s">
        <v>409</v>
      </c>
      <c r="C300" s="4" t="s">
        <v>478</v>
      </c>
      <c r="D300" s="5" t="s">
        <v>396</v>
      </c>
      <c r="E300" s="6" t="s">
        <v>397</v>
      </c>
      <c r="F300" s="7" t="s">
        <v>397</v>
      </c>
      <c r="G300" s="8" t="s">
        <v>398</v>
      </c>
      <c r="H300" s="9" t="s">
        <v>398</v>
      </c>
      <c r="I300" s="10" t="s">
        <v>397</v>
      </c>
      <c r="J300" s="11" t="s">
        <v>397</v>
      </c>
      <c r="K300" s="12" t="s">
        <v>398</v>
      </c>
      <c r="L300" s="13" t="s">
        <v>397</v>
      </c>
      <c r="M300" s="14" t="s">
        <v>397</v>
      </c>
      <c r="N300" s="15" t="s">
        <v>397</v>
      </c>
      <c r="O300" s="16" t="s">
        <v>398</v>
      </c>
      <c r="P300" s="17" t="s">
        <v>397</v>
      </c>
      <c r="Q300" s="18" t="s">
        <v>397</v>
      </c>
      <c r="R300" s="19" t="s">
        <v>397</v>
      </c>
      <c r="S300" s="20" t="s">
        <v>397</v>
      </c>
      <c r="T300" s="21">
        <f>(IF(E300=$E$2,1,0)+IF(F300=$F$2,1,0)+IF(G300=$G$2,1,0)+IF(H300=$H$2,1,0)+IF(I300=$I$2,1,0)+IF(J300=$J$2,1,0)+IF(K300=$K$2,1,0)+IF(L300=$L$2,1,0)+IF(M300=$M$2,1,0)+IF(N300=$N$2,1,0)+IF(O300=$O$2,1,0)+IF(P300=$P$2,1,0)+IF(Q300=$Q$2,1,0)+IF(R300=$R$2,1,0)+IF(S300=$S$2,1,0))/COUNTA(E300:S300)</f>
        <v>0.2</v>
      </c>
      <c r="U300" s="21">
        <f>(IF(E300=$E$2,1,0)+IF(F300=$F$2,1,0)+IF(G300=$G$2,1,0)+IF(H300=$H$2,1,0)+IF(I300=$I$2,1,0)+IF(J300=$J$2,1,0)+IF(K300=$K$2,1,0)+IF(L300=$L$2,1,0)+IF(M300=$M$2,1,0)+IF(N300=$N$2,1,0)+IF(O300=$O$2,1,0)+IF(P300=$P$2,1,0)+IF(Q300=$Q$2,1,0)+IF(R300=$R$2,1,0)+IF(S300=$S$2,1,0))/(COUNTIF(E300:S300,"Yea")+COUNTIF(E300:S300,"Nay"))</f>
        <v>0.2</v>
      </c>
      <c r="V300" s="21">
        <f>(IF(E300=$E$2,1,0)+IF(F300=$F$2,1,0)+IF(G300=$G$2,1,0)+IF(H300=$H$2,1,0)+IF(I300=$I$2,1,0)+IF(J300=$J$2,1,0)+IF(K300=$K$2,1,0))/(COUNTIF(E300:K300,"Yea")+COUNTIF(E300:K300,"Nay"))</f>
        <v>0.2857142857142857</v>
      </c>
      <c r="W300" s="21">
        <f>(IF(L300=$L$2,1,0)+IF(M300=$M$2,1,0)+IF(N300=$N$2,1,0)+IF(O300=$O$2,1,0)+IF(P300=$P$2,1,0)+IF(Q300=$Q$2,1,0)+IF(R300=$R$2,1,0)+IF(S300=$S$2,1,0))/(COUNTIF(L300:S300,"Yea")+COUNTIF(L300:S300,"Nay"))</f>
        <v>0.125</v>
      </c>
    </row>
    <row r="301" spans="1:23">
      <c r="A301" s="2" t="s">
        <v>355</v>
      </c>
      <c r="B301" s="3" t="s">
        <v>400</v>
      </c>
      <c r="C301" s="4" t="s">
        <v>456</v>
      </c>
      <c r="D301" s="5" t="s">
        <v>396</v>
      </c>
      <c r="E301" s="6" t="s">
        <v>398</v>
      </c>
      <c r="F301" s="7" t="s">
        <v>397</v>
      </c>
      <c r="G301" s="20" t="s">
        <v>398</v>
      </c>
      <c r="H301" s="20" t="s">
        <v>398</v>
      </c>
      <c r="I301" s="10" t="s">
        <v>397</v>
      </c>
      <c r="J301" s="11" t="s">
        <v>397</v>
      </c>
      <c r="K301" s="20" t="s">
        <v>398</v>
      </c>
      <c r="L301" s="13" t="s">
        <v>397</v>
      </c>
      <c r="M301" s="20" t="s">
        <v>397</v>
      </c>
      <c r="N301" s="15" t="s">
        <v>397</v>
      </c>
      <c r="O301" s="16" t="s">
        <v>397</v>
      </c>
      <c r="P301" s="17" t="s">
        <v>397</v>
      </c>
      <c r="Q301" s="20" t="s">
        <v>397</v>
      </c>
      <c r="R301" s="19" t="s">
        <v>397</v>
      </c>
      <c r="S301" s="20" t="s">
        <v>397</v>
      </c>
      <c r="T301" s="21">
        <f>(IF(E301=$E$2,1,0)+IF(F301=$F$2,1,0)+IF(G301=$G$2,1,0)+IF(H301=$H$2,1,0)+IF(I301=$I$2,1,0)+IF(J301=$J$2,1,0)+IF(K301=$K$2,1,0)+IF(L301=$L$2,1,0)+IF(M301=$M$2,1,0)+IF(N301=$N$2,1,0)+IF(O301=$O$2,1,0)+IF(P301=$P$2,1,0)+IF(Q301=$Q$2,1,0)+IF(R301=$R$2,1,0)+IF(S301=$S$2,1,0))/COUNTA(E301:S301)</f>
        <v>0.2</v>
      </c>
      <c r="U301" s="21">
        <f>(IF(E301=$E$2,1,0)+IF(F301=$F$2,1,0)+IF(G301=$G$2,1,0)+IF(H301=$H$2,1,0)+IF(I301=$I$2,1,0)+IF(J301=$J$2,1,0)+IF(K301=$K$2,1,0)+IF(L301=$L$2,1,0)+IF(M301=$M$2,1,0)+IF(N301=$N$2,1,0)+IF(O301=$O$2,1,0)+IF(P301=$P$2,1,0)+IF(Q301=$Q$2,1,0)+IF(R301=$R$2,1,0)+IF(S301=$S$2,1,0))/(COUNTIF(E301:S301,"Yea")+COUNTIF(E301:S301,"Nay"))</f>
        <v>0.2</v>
      </c>
      <c r="V301" s="21">
        <f>(IF(E301=$E$2,1,0)+IF(F301=$F$2,1,0)+IF(G301=$G$2,1,0)+IF(H301=$H$2,1,0)+IF(I301=$I$2,1,0)+IF(J301=$J$2,1,0)+IF(K301=$K$2,1,0))/(COUNTIF(E301:K301,"Yea")+COUNTIF(E301:K301,"Nay"))</f>
        <v>0.42857142857142855</v>
      </c>
      <c r="W301" s="21">
        <f>(IF(L301=$L$2,1,0)+IF(M301=$M$2,1,0)+IF(N301=$N$2,1,0)+IF(O301=$O$2,1,0)+IF(P301=$P$2,1,0)+IF(Q301=$Q$2,1,0)+IF(R301=$R$2,1,0)+IF(S301=$S$2,1,0))/(COUNTIF(L301:S301,"Yea")+COUNTIF(L301:S301,"Nay"))</f>
        <v>0</v>
      </c>
    </row>
    <row r="302" spans="1:23">
      <c r="A302" s="2" t="s">
        <v>203</v>
      </c>
      <c r="B302" s="3" t="s">
        <v>409</v>
      </c>
      <c r="C302" s="4" t="s">
        <v>478</v>
      </c>
      <c r="D302" s="5" t="s">
        <v>396</v>
      </c>
      <c r="E302" s="6" t="s">
        <v>397</v>
      </c>
      <c r="F302" s="7" t="s">
        <v>397</v>
      </c>
      <c r="G302" s="8" t="s">
        <v>398</v>
      </c>
      <c r="H302" s="9" t="s">
        <v>398</v>
      </c>
      <c r="I302" s="10" t="s">
        <v>397</v>
      </c>
      <c r="J302" s="11" t="s">
        <v>397</v>
      </c>
      <c r="K302" s="12" t="s">
        <v>398</v>
      </c>
      <c r="L302" s="13" t="s">
        <v>397</v>
      </c>
      <c r="M302" s="14" t="s">
        <v>397</v>
      </c>
      <c r="N302" s="15" t="s">
        <v>397</v>
      </c>
      <c r="O302" s="16" t="s">
        <v>398</v>
      </c>
      <c r="P302" s="17" t="s">
        <v>397</v>
      </c>
      <c r="Q302" s="18" t="s">
        <v>397</v>
      </c>
      <c r="R302" s="19" t="s">
        <v>397</v>
      </c>
      <c r="S302" s="20" t="s">
        <v>397</v>
      </c>
      <c r="T302" s="21">
        <f>(IF(E302=$E$2,1,0)+IF(F302=$F$2,1,0)+IF(G302=$G$2,1,0)+IF(H302=$H$2,1,0)+IF(I302=$I$2,1,0)+IF(J302=$J$2,1,0)+IF(K302=$K$2,1,0)+IF(L302=$L$2,1,0)+IF(M302=$M$2,1,0)+IF(N302=$N$2,1,0)+IF(O302=$O$2,1,0)+IF(P302=$P$2,1,0)+IF(Q302=$Q$2,1,0)+IF(R302=$R$2,1,0)+IF(S302=$S$2,1,0))/COUNTA(E302:S302)</f>
        <v>0.2</v>
      </c>
      <c r="U302" s="21">
        <f>(IF(E302=$E$2,1,0)+IF(F302=$F$2,1,0)+IF(G302=$G$2,1,0)+IF(H302=$H$2,1,0)+IF(I302=$I$2,1,0)+IF(J302=$J$2,1,0)+IF(K302=$K$2,1,0)+IF(L302=$L$2,1,0)+IF(M302=$M$2,1,0)+IF(N302=$N$2,1,0)+IF(O302=$O$2,1,0)+IF(P302=$P$2,1,0)+IF(Q302=$Q$2,1,0)+IF(R302=$R$2,1,0)+IF(S302=$S$2,1,0))/(COUNTIF(E302:S302,"Yea")+COUNTIF(E302:S302,"Nay"))</f>
        <v>0.2</v>
      </c>
      <c r="V302" s="21">
        <f>(IF(E302=$E$2,1,0)+IF(F302=$F$2,1,0)+IF(G302=$G$2,1,0)+IF(H302=$H$2,1,0)+IF(I302=$I$2,1,0)+IF(J302=$J$2,1,0)+IF(K302=$K$2,1,0))/(COUNTIF(E302:K302,"Yea")+COUNTIF(E302:K302,"Nay"))</f>
        <v>0.2857142857142857</v>
      </c>
      <c r="W302" s="21">
        <f>(IF(L302=$L$2,1,0)+IF(M302=$M$2,1,0)+IF(N302=$N$2,1,0)+IF(O302=$O$2,1,0)+IF(P302=$P$2,1,0)+IF(Q302=$Q$2,1,0)+IF(R302=$R$2,1,0)+IF(S302=$S$2,1,0))/(COUNTIF(L302:S302,"Yea")+COUNTIF(L302:S302,"Nay"))</f>
        <v>0.125</v>
      </c>
    </row>
    <row r="303" spans="1:23">
      <c r="A303" s="2" t="s">
        <v>224</v>
      </c>
      <c r="B303" s="3" t="s">
        <v>409</v>
      </c>
      <c r="C303" s="4" t="s">
        <v>200</v>
      </c>
      <c r="D303" s="5" t="s">
        <v>396</v>
      </c>
      <c r="E303" s="6" t="s">
        <v>398</v>
      </c>
      <c r="F303" s="7" t="s">
        <v>397</v>
      </c>
      <c r="G303" s="8" t="s">
        <v>398</v>
      </c>
      <c r="H303" s="9" t="s">
        <v>398</v>
      </c>
      <c r="I303" s="10" t="s">
        <v>397</v>
      </c>
      <c r="J303" s="11" t="s">
        <v>397</v>
      </c>
      <c r="K303" s="12" t="s">
        <v>398</v>
      </c>
      <c r="L303" s="13" t="s">
        <v>397</v>
      </c>
      <c r="M303" s="14" t="s">
        <v>397</v>
      </c>
      <c r="N303" s="15" t="s">
        <v>397</v>
      </c>
      <c r="O303" s="16" t="s">
        <v>397</v>
      </c>
      <c r="P303" s="17" t="s">
        <v>397</v>
      </c>
      <c r="Q303" s="18" t="s">
        <v>397</v>
      </c>
      <c r="R303" s="19" t="s">
        <v>397</v>
      </c>
      <c r="S303" s="20" t="s">
        <v>397</v>
      </c>
      <c r="T303" s="21">
        <f>(IF(E303=$E$2,1,0)+IF(F303=$F$2,1,0)+IF(G303=$G$2,1,0)+IF(H303=$H$2,1,0)+IF(I303=$I$2,1,0)+IF(J303=$J$2,1,0)+IF(K303=$K$2,1,0)+IF(L303=$L$2,1,0)+IF(M303=$M$2,1,0)+IF(N303=$N$2,1,0)+IF(O303=$O$2,1,0)+IF(P303=$P$2,1,0)+IF(Q303=$Q$2,1,0)+IF(R303=$R$2,1,0)+IF(S303=$S$2,1,0))/COUNTA(E303:S303)</f>
        <v>0.2</v>
      </c>
      <c r="U303" s="21">
        <f>(IF(E303=$E$2,1,0)+IF(F303=$F$2,1,0)+IF(G303=$G$2,1,0)+IF(H303=$H$2,1,0)+IF(I303=$I$2,1,0)+IF(J303=$J$2,1,0)+IF(K303=$K$2,1,0)+IF(L303=$L$2,1,0)+IF(M303=$M$2,1,0)+IF(N303=$N$2,1,0)+IF(O303=$O$2,1,0)+IF(P303=$P$2,1,0)+IF(Q303=$Q$2,1,0)+IF(R303=$R$2,1,0)+IF(S303=$S$2,1,0))/(COUNTIF(E303:S303,"Yea")+COUNTIF(E303:S303,"Nay"))</f>
        <v>0.2</v>
      </c>
      <c r="V303" s="21">
        <f>(IF(E303=$E$2,1,0)+IF(F303=$F$2,1,0)+IF(G303=$G$2,1,0)+IF(H303=$H$2,1,0)+IF(I303=$I$2,1,0)+IF(J303=$J$2,1,0)+IF(K303=$K$2,1,0))/(COUNTIF(E303:K303,"Yea")+COUNTIF(E303:K303,"Nay"))</f>
        <v>0.42857142857142855</v>
      </c>
      <c r="W303" s="21">
        <f>(IF(L303=$L$2,1,0)+IF(M303=$M$2,1,0)+IF(N303=$N$2,1,0)+IF(O303=$O$2,1,0)+IF(P303=$P$2,1,0)+IF(Q303=$Q$2,1,0)+IF(R303=$R$2,1,0)+IF(S303=$S$2,1,0))/(COUNTIF(L303:S303,"Yea")+COUNTIF(L303:S303,"Nay"))</f>
        <v>0</v>
      </c>
    </row>
    <row r="304" spans="1:23">
      <c r="A304" s="2" t="s">
        <v>254</v>
      </c>
      <c r="B304" s="3" t="s">
        <v>409</v>
      </c>
      <c r="C304" s="4" t="s">
        <v>255</v>
      </c>
      <c r="D304" s="5" t="s">
        <v>396</v>
      </c>
      <c r="E304" s="6" t="s">
        <v>398</v>
      </c>
      <c r="F304" s="7" t="s">
        <v>397</v>
      </c>
      <c r="G304" s="8" t="s">
        <v>398</v>
      </c>
      <c r="H304" s="9" t="s">
        <v>398</v>
      </c>
      <c r="I304" s="10" t="s">
        <v>397</v>
      </c>
      <c r="J304" s="11" t="s">
        <v>397</v>
      </c>
      <c r="K304" s="12" t="s">
        <v>398</v>
      </c>
      <c r="L304" s="13" t="s">
        <v>397</v>
      </c>
      <c r="M304" s="14" t="s">
        <v>397</v>
      </c>
      <c r="N304" s="15" t="s">
        <v>397</v>
      </c>
      <c r="O304" s="16" t="s">
        <v>397</v>
      </c>
      <c r="P304" s="17" t="s">
        <v>397</v>
      </c>
      <c r="Q304" s="18" t="s">
        <v>397</v>
      </c>
      <c r="R304" s="19" t="s">
        <v>397</v>
      </c>
      <c r="S304" s="20" t="s">
        <v>397</v>
      </c>
      <c r="T304" s="21">
        <f>(IF(E304=$E$2,1,0)+IF(F304=$F$2,1,0)+IF(G304=$G$2,1,0)+IF(H304=$H$2,1,0)+IF(I304=$I$2,1,0)+IF(J304=$J$2,1,0)+IF(K304=$K$2,1,0)+IF(L304=$L$2,1,0)+IF(M304=$M$2,1,0)+IF(N304=$N$2,1,0)+IF(O304=$O$2,1,0)+IF(P304=$P$2,1,0)+IF(Q304=$Q$2,1,0)+IF(R304=$R$2,1,0)+IF(S304=$S$2,1,0))/COUNTA(E304:S304)</f>
        <v>0.2</v>
      </c>
      <c r="U304" s="21">
        <f>(IF(E304=$E$2,1,0)+IF(F304=$F$2,1,0)+IF(G304=$G$2,1,0)+IF(H304=$H$2,1,0)+IF(I304=$I$2,1,0)+IF(J304=$J$2,1,0)+IF(K304=$K$2,1,0)+IF(L304=$L$2,1,0)+IF(M304=$M$2,1,0)+IF(N304=$N$2,1,0)+IF(O304=$O$2,1,0)+IF(P304=$P$2,1,0)+IF(Q304=$Q$2,1,0)+IF(R304=$R$2,1,0)+IF(S304=$S$2,1,0))/(COUNTIF(E304:S304,"Yea")+COUNTIF(E304:S304,"Nay"))</f>
        <v>0.2</v>
      </c>
      <c r="V304" s="21">
        <f>(IF(E304=$E$2,1,0)+IF(F304=$F$2,1,0)+IF(G304=$G$2,1,0)+IF(H304=$H$2,1,0)+IF(I304=$I$2,1,0)+IF(J304=$J$2,1,0)+IF(K304=$K$2,1,0))/(COUNTIF(E304:K304,"Yea")+COUNTIF(E304:K304,"Nay"))</f>
        <v>0.42857142857142855</v>
      </c>
      <c r="W304" s="21">
        <f>(IF(L304=$L$2,1,0)+IF(M304=$M$2,1,0)+IF(N304=$N$2,1,0)+IF(O304=$O$2,1,0)+IF(P304=$P$2,1,0)+IF(Q304=$Q$2,1,0)+IF(R304=$R$2,1,0)+IF(S304=$S$2,1,0))/(COUNTIF(L304:S304,"Yea")+COUNTIF(L304:S304,"Nay"))</f>
        <v>0</v>
      </c>
    </row>
    <row r="305" spans="1:23">
      <c r="A305" s="2" t="s">
        <v>262</v>
      </c>
      <c r="B305" s="3" t="s">
        <v>430</v>
      </c>
      <c r="C305" s="4" t="s">
        <v>427</v>
      </c>
      <c r="D305" s="5" t="s">
        <v>396</v>
      </c>
      <c r="E305" s="6" t="s">
        <v>398</v>
      </c>
      <c r="F305" s="7" t="s">
        <v>397</v>
      </c>
      <c r="G305" s="8" t="s">
        <v>398</v>
      </c>
      <c r="H305" s="9" t="s">
        <v>398</v>
      </c>
      <c r="I305" s="10" t="s">
        <v>397</v>
      </c>
      <c r="J305" s="11" t="s">
        <v>397</v>
      </c>
      <c r="K305" s="12" t="s">
        <v>398</v>
      </c>
      <c r="L305" s="13" t="s">
        <v>397</v>
      </c>
      <c r="M305" s="14" t="s">
        <v>397</v>
      </c>
      <c r="N305" s="15" t="s">
        <v>397</v>
      </c>
      <c r="O305" s="16" t="s">
        <v>397</v>
      </c>
      <c r="P305" s="17" t="s">
        <v>397</v>
      </c>
      <c r="Q305" s="18" t="s">
        <v>397</v>
      </c>
      <c r="R305" s="19" t="s">
        <v>397</v>
      </c>
      <c r="S305" s="20" t="s">
        <v>397</v>
      </c>
      <c r="T305" s="21">
        <f>(IF(E305=$E$2,1,0)+IF(F305=$F$2,1,0)+IF(G305=$G$2,1,0)+IF(H305=$H$2,1,0)+IF(I305=$I$2,1,0)+IF(J305=$J$2,1,0)+IF(K305=$K$2,1,0)+IF(L305=$L$2,1,0)+IF(M305=$M$2,1,0)+IF(N305=$N$2,1,0)+IF(O305=$O$2,1,0)+IF(P305=$P$2,1,0)+IF(Q305=$Q$2,1,0)+IF(R305=$R$2,1,0)+IF(S305=$S$2,1,0))/COUNTA(E305:S305)</f>
        <v>0.2</v>
      </c>
      <c r="U305" s="21">
        <f>(IF(E305=$E$2,1,0)+IF(F305=$F$2,1,0)+IF(G305=$G$2,1,0)+IF(H305=$H$2,1,0)+IF(I305=$I$2,1,0)+IF(J305=$J$2,1,0)+IF(K305=$K$2,1,0)+IF(L305=$L$2,1,0)+IF(M305=$M$2,1,0)+IF(N305=$N$2,1,0)+IF(O305=$O$2,1,0)+IF(P305=$P$2,1,0)+IF(Q305=$Q$2,1,0)+IF(R305=$R$2,1,0)+IF(S305=$S$2,1,0))/(COUNTIF(E305:S305,"Yea")+COUNTIF(E305:S305,"Nay"))</f>
        <v>0.2</v>
      </c>
      <c r="V305" s="21">
        <f>(IF(E305=$E$2,1,0)+IF(F305=$F$2,1,0)+IF(G305=$G$2,1,0)+IF(H305=$H$2,1,0)+IF(I305=$I$2,1,0)+IF(J305=$J$2,1,0)+IF(K305=$K$2,1,0))/(COUNTIF(E305:K305,"Yea")+COUNTIF(E305:K305,"Nay"))</f>
        <v>0.42857142857142855</v>
      </c>
      <c r="W305" s="21">
        <f>(IF(L305=$L$2,1,0)+IF(M305=$M$2,1,0)+IF(N305=$N$2,1,0)+IF(O305=$O$2,1,0)+IF(P305=$P$2,1,0)+IF(Q305=$Q$2,1,0)+IF(R305=$R$2,1,0)+IF(S305=$S$2,1,0))/(COUNTIF(L305:S305,"Yea")+COUNTIF(L305:S305,"Nay"))</f>
        <v>0</v>
      </c>
    </row>
    <row r="306" spans="1:23">
      <c r="A306" s="2" t="s">
        <v>268</v>
      </c>
      <c r="B306" s="3" t="s">
        <v>415</v>
      </c>
      <c r="C306" s="4" t="s">
        <v>418</v>
      </c>
      <c r="D306" s="5" t="s">
        <v>396</v>
      </c>
      <c r="E306" s="6" t="s">
        <v>398</v>
      </c>
      <c r="F306" s="7" t="s">
        <v>397</v>
      </c>
      <c r="G306" s="8" t="s">
        <v>398</v>
      </c>
      <c r="H306" s="9" t="s">
        <v>398</v>
      </c>
      <c r="I306" s="10" t="s">
        <v>397</v>
      </c>
      <c r="J306" s="11" t="s">
        <v>397</v>
      </c>
      <c r="K306" s="12" t="s">
        <v>398</v>
      </c>
      <c r="L306" s="13" t="s">
        <v>397</v>
      </c>
      <c r="M306" s="14" t="s">
        <v>397</v>
      </c>
      <c r="N306" s="15" t="s">
        <v>397</v>
      </c>
      <c r="O306" s="16" t="s">
        <v>397</v>
      </c>
      <c r="P306" s="17" t="s">
        <v>397</v>
      </c>
      <c r="Q306" s="18" t="s">
        <v>397</v>
      </c>
      <c r="R306" s="19" t="s">
        <v>397</v>
      </c>
      <c r="S306" s="20" t="s">
        <v>397</v>
      </c>
      <c r="T306" s="21">
        <f>(IF(E306=$E$2,1,0)+IF(F306=$F$2,1,0)+IF(G306=$G$2,1,0)+IF(H306=$H$2,1,0)+IF(I306=$I$2,1,0)+IF(J306=$J$2,1,0)+IF(K306=$K$2,1,0)+IF(L306=$L$2,1,0)+IF(M306=$M$2,1,0)+IF(N306=$N$2,1,0)+IF(O306=$O$2,1,0)+IF(P306=$P$2,1,0)+IF(Q306=$Q$2,1,0)+IF(R306=$R$2,1,0)+IF(S306=$S$2,1,0))/COUNTA(E306:S306)</f>
        <v>0.2</v>
      </c>
      <c r="U306" s="21">
        <f>(IF(E306=$E$2,1,0)+IF(F306=$F$2,1,0)+IF(G306=$G$2,1,0)+IF(H306=$H$2,1,0)+IF(I306=$I$2,1,0)+IF(J306=$J$2,1,0)+IF(K306=$K$2,1,0)+IF(L306=$L$2,1,0)+IF(M306=$M$2,1,0)+IF(N306=$N$2,1,0)+IF(O306=$O$2,1,0)+IF(P306=$P$2,1,0)+IF(Q306=$Q$2,1,0)+IF(R306=$R$2,1,0)+IF(S306=$S$2,1,0))/(COUNTIF(E306:S306,"Yea")+COUNTIF(E306:S306,"Nay"))</f>
        <v>0.2</v>
      </c>
      <c r="V306" s="21">
        <f>(IF(E306=$E$2,1,0)+IF(F306=$F$2,1,0)+IF(G306=$G$2,1,0)+IF(H306=$H$2,1,0)+IF(I306=$I$2,1,0)+IF(J306=$J$2,1,0)+IF(K306=$K$2,1,0))/(COUNTIF(E306:K306,"Yea")+COUNTIF(E306:K306,"Nay"))</f>
        <v>0.42857142857142855</v>
      </c>
      <c r="W306" s="21">
        <f>(IF(L306=$L$2,1,0)+IF(M306=$M$2,1,0)+IF(N306=$N$2,1,0)+IF(O306=$O$2,1,0)+IF(P306=$P$2,1,0)+IF(Q306=$Q$2,1,0)+IF(R306=$R$2,1,0)+IF(S306=$S$2,1,0))/(COUNTIF(L306:S306,"Yea")+COUNTIF(L306:S306,"Nay"))</f>
        <v>0</v>
      </c>
    </row>
    <row r="307" spans="1:23">
      <c r="A307" s="2" t="s">
        <v>116</v>
      </c>
      <c r="B307" s="3" t="s">
        <v>415</v>
      </c>
      <c r="C307" s="4" t="s">
        <v>431</v>
      </c>
      <c r="D307" s="5" t="s">
        <v>396</v>
      </c>
      <c r="E307" s="6" t="s">
        <v>398</v>
      </c>
      <c r="F307" s="7" t="s">
        <v>397</v>
      </c>
      <c r="G307" s="8" t="s">
        <v>398</v>
      </c>
      <c r="H307" s="9" t="s">
        <v>398</v>
      </c>
      <c r="I307" s="10" t="s">
        <v>397</v>
      </c>
      <c r="J307" s="11" t="s">
        <v>397</v>
      </c>
      <c r="K307" s="12" t="s">
        <v>398</v>
      </c>
      <c r="L307" s="13" t="s">
        <v>397</v>
      </c>
      <c r="M307" s="14" t="s">
        <v>397</v>
      </c>
      <c r="N307" s="15" t="s">
        <v>397</v>
      </c>
      <c r="O307" s="16" t="s">
        <v>397</v>
      </c>
      <c r="P307" s="17" t="s">
        <v>397</v>
      </c>
      <c r="Q307" s="18" t="s">
        <v>397</v>
      </c>
      <c r="R307" s="19" t="s">
        <v>397</v>
      </c>
      <c r="S307" s="20" t="s">
        <v>397</v>
      </c>
      <c r="T307" s="21">
        <f>(IF(E307=$E$2,1,0)+IF(F307=$F$2,1,0)+IF(G307=$G$2,1,0)+IF(H307=$H$2,1,0)+IF(I307=$I$2,1,0)+IF(J307=$J$2,1,0)+IF(K307=$K$2,1,0)+IF(L307=$L$2,1,0)+IF(M307=$M$2,1,0)+IF(N307=$N$2,1,0)+IF(O307=$O$2,1,0)+IF(P307=$P$2,1,0)+IF(Q307=$Q$2,1,0)+IF(R307=$R$2,1,0)+IF(S307=$S$2,1,0))/COUNTA(E307:S307)</f>
        <v>0.2</v>
      </c>
      <c r="U307" s="21">
        <f>(IF(E307=$E$2,1,0)+IF(F307=$F$2,1,0)+IF(G307=$G$2,1,0)+IF(H307=$H$2,1,0)+IF(I307=$I$2,1,0)+IF(J307=$J$2,1,0)+IF(K307=$K$2,1,0)+IF(L307=$L$2,1,0)+IF(M307=$M$2,1,0)+IF(N307=$N$2,1,0)+IF(O307=$O$2,1,0)+IF(P307=$P$2,1,0)+IF(Q307=$Q$2,1,0)+IF(R307=$R$2,1,0)+IF(S307=$S$2,1,0))/(COUNTIF(E307:S307,"Yea")+COUNTIF(E307:S307,"Nay"))</f>
        <v>0.2</v>
      </c>
      <c r="V307" s="21">
        <f>(IF(E307=$E$2,1,0)+IF(F307=$F$2,1,0)+IF(G307=$G$2,1,0)+IF(H307=$H$2,1,0)+IF(I307=$I$2,1,0)+IF(J307=$J$2,1,0)+IF(K307=$K$2,1,0))/(COUNTIF(E307:K307,"Yea")+COUNTIF(E307:K307,"Nay"))</f>
        <v>0.42857142857142855</v>
      </c>
      <c r="W307" s="21">
        <f>(IF(L307=$L$2,1,0)+IF(M307=$M$2,1,0)+IF(N307=$N$2,1,0)+IF(O307=$O$2,1,0)+IF(P307=$P$2,1,0)+IF(Q307=$Q$2,1,0)+IF(R307=$R$2,1,0)+IF(S307=$S$2,1,0))/(COUNTIF(L307:S307,"Yea")+COUNTIF(L307:S307,"Nay"))</f>
        <v>0</v>
      </c>
    </row>
    <row r="308" spans="1:23">
      <c r="A308" s="2" t="s">
        <v>144</v>
      </c>
      <c r="B308" s="3" t="s">
        <v>403</v>
      </c>
      <c r="C308" s="4" t="s">
        <v>460</v>
      </c>
      <c r="D308" s="5" t="s">
        <v>396</v>
      </c>
      <c r="E308" s="6" t="s">
        <v>398</v>
      </c>
      <c r="F308" s="7" t="s">
        <v>419</v>
      </c>
      <c r="G308" s="8" t="s">
        <v>419</v>
      </c>
      <c r="H308" s="9" t="s">
        <v>419</v>
      </c>
      <c r="I308" s="10" t="s">
        <v>419</v>
      </c>
      <c r="J308" s="11" t="s">
        <v>23</v>
      </c>
      <c r="L308" s="13" t="s">
        <v>397</v>
      </c>
      <c r="M308" s="14" t="s">
        <v>397</v>
      </c>
      <c r="N308" s="15" t="s">
        <v>397</v>
      </c>
      <c r="O308" s="16" t="s">
        <v>397</v>
      </c>
      <c r="P308" s="17" t="s">
        <v>419</v>
      </c>
      <c r="Q308" s="18" t="s">
        <v>419</v>
      </c>
      <c r="R308" s="19" t="s">
        <v>419</v>
      </c>
      <c r="S308" s="20" t="s">
        <v>419</v>
      </c>
      <c r="T308" s="21">
        <f>(IF(E308=$E$2,1,0)+IF(F308=$F$2,1,0)+IF(G308=$G$2,1,0)+IF(H308=$H$2,1,0)+IF(I308=$I$2,1,0)+IF(J308=$J$2,1,0)+IF(K308=$K$2,1,0)+IF(L308=$L$2,1,0)+IF(M308=$M$2,1,0)+IF(N308=$N$2,1,0)+IF(O308=$O$2,1,0)+IF(P308=$P$2,1,0)+IF(Q308=$Q$2,1,0)+IF(R308=$R$2,1,0)+IF(S308=$S$2,1,0))/COUNTA(E308:S308)</f>
        <v>7.1428571428571425E-2</v>
      </c>
      <c r="U308" s="21">
        <f>(IF(E308=$E$2,1,0)+IF(F308=$F$2,1,0)+IF(G308=$G$2,1,0)+IF(H308=$H$2,1,0)+IF(I308=$I$2,1,0)+IF(J308=$J$2,1,0)+IF(K308=$K$2,1,0)+IF(L308=$L$2,1,0)+IF(M308=$M$2,1,0)+IF(N308=$N$2,1,0)+IF(O308=$O$2,1,0)+IF(P308=$P$2,1,0)+IF(Q308=$Q$2,1,0)+IF(R308=$R$2,1,0)+IF(S308=$S$2,1,0))/(COUNTIF(E308:S308,"Yea")+COUNTIF(E308:S308,"Nay"))</f>
        <v>0.2</v>
      </c>
      <c r="V308" s="21">
        <f>(IF(E308=$E$2,1,0)+IF(F308=$F$2,1,0)+IF(G308=$G$2,1,0)+IF(H308=$H$2,1,0)+IF(I308=$I$2,1,0)+IF(J308=$J$2,1,0)+IF(K308=$K$2,1,0))/(COUNTIF(E308:K308,"Yea")+COUNTIF(E308:K308,"Nay"))</f>
        <v>1</v>
      </c>
      <c r="W308" s="21">
        <f>(IF(L308=$L$2,1,0)+IF(M308=$M$2,1,0)+IF(N308=$N$2,1,0)+IF(O308=$O$2,1,0)+IF(P308=$P$2,1,0)+IF(Q308=$Q$2,1,0)+IF(R308=$R$2,1,0)+IF(S308=$S$2,1,0))/(COUNTIF(L308:S308,"Yea")+COUNTIF(L308:S308,"Nay"))</f>
        <v>0</v>
      </c>
    </row>
    <row r="309" spans="1:23">
      <c r="A309" s="2" t="s">
        <v>27</v>
      </c>
      <c r="B309" s="3" t="s">
        <v>394</v>
      </c>
      <c r="C309" s="4" t="s">
        <v>473</v>
      </c>
      <c r="D309" s="5" t="s">
        <v>396</v>
      </c>
      <c r="E309" s="6" t="s">
        <v>398</v>
      </c>
      <c r="F309" s="7" t="s">
        <v>397</v>
      </c>
      <c r="G309" s="8" t="s">
        <v>398</v>
      </c>
      <c r="H309" s="9" t="s">
        <v>398</v>
      </c>
      <c r="I309" s="10" t="s">
        <v>397</v>
      </c>
      <c r="J309" s="11" t="s">
        <v>397</v>
      </c>
      <c r="K309" s="20" t="s">
        <v>398</v>
      </c>
      <c r="L309" s="13" t="s">
        <v>397</v>
      </c>
      <c r="M309" s="14" t="s">
        <v>397</v>
      </c>
      <c r="N309" s="15" t="s">
        <v>397</v>
      </c>
      <c r="O309" s="16" t="s">
        <v>397</v>
      </c>
      <c r="P309" s="17" t="s">
        <v>397</v>
      </c>
      <c r="Q309" s="18" t="s">
        <v>397</v>
      </c>
      <c r="R309" s="19" t="s">
        <v>397</v>
      </c>
      <c r="S309" s="20" t="s">
        <v>397</v>
      </c>
      <c r="T309" s="21">
        <f>(IF(E309=$E$2,1,0)+IF(F309=$F$2,1,0)+IF(G309=$G$2,1,0)+IF(H309=$H$2,1,0)+IF(I309=$I$2,1,0)+IF(J309=$J$2,1,0)+IF(K309=$K$2,1,0)+IF(L309=$L$2,1,0)+IF(M309=$M$2,1,0)+IF(N309=$N$2,1,0)+IF(O309=$O$2,1,0)+IF(P309=$P$2,1,0)+IF(Q309=$Q$2,1,0)+IF(R309=$R$2,1,0)+IF(S309=$S$2,1,0))/COUNTA(E309:S309)</f>
        <v>0.2</v>
      </c>
      <c r="U309" s="21">
        <f>(IF(E309=$E$2,1,0)+IF(F309=$F$2,1,0)+IF(G309=$G$2,1,0)+IF(H309=$H$2,1,0)+IF(I309=$I$2,1,0)+IF(J309=$J$2,1,0)+IF(K309=$K$2,1,0)+IF(L309=$L$2,1,0)+IF(M309=$M$2,1,0)+IF(N309=$N$2,1,0)+IF(O309=$O$2,1,0)+IF(P309=$P$2,1,0)+IF(Q309=$Q$2,1,0)+IF(R309=$R$2,1,0)+IF(S309=$S$2,1,0))/(COUNTIF(E309:S309,"Yea")+COUNTIF(E309:S309,"Nay"))</f>
        <v>0.2</v>
      </c>
      <c r="V309" s="21">
        <f>(IF(E309=$E$2,1,0)+IF(F309=$F$2,1,0)+IF(G309=$G$2,1,0)+IF(H309=$H$2,1,0)+IF(I309=$I$2,1,0)+IF(J309=$J$2,1,0)+IF(K309=$K$2,1,0))/(COUNTIF(E309:K309,"Yea")+COUNTIF(E309:K309,"Nay"))</f>
        <v>0.42857142857142855</v>
      </c>
      <c r="W309" s="21">
        <f>(IF(L309=$L$2,1,0)+IF(M309=$M$2,1,0)+IF(N309=$N$2,1,0)+IF(O309=$O$2,1,0)+IF(P309=$P$2,1,0)+IF(Q309=$Q$2,1,0)+IF(R309=$R$2,1,0)+IF(S309=$S$2,1,0))/(COUNTIF(L309:S309,"Yea")+COUNTIF(L309:S309,"Nay"))</f>
        <v>0</v>
      </c>
    </row>
    <row r="310" spans="1:23">
      <c r="A310" s="2" t="s">
        <v>39</v>
      </c>
      <c r="B310" s="3" t="s">
        <v>415</v>
      </c>
      <c r="C310" s="4" t="s">
        <v>422</v>
      </c>
      <c r="D310" s="5" t="s">
        <v>396</v>
      </c>
      <c r="E310" s="6" t="s">
        <v>398</v>
      </c>
      <c r="F310" s="7" t="s">
        <v>397</v>
      </c>
      <c r="G310" s="8" t="s">
        <v>398</v>
      </c>
      <c r="H310" s="9" t="s">
        <v>398</v>
      </c>
      <c r="I310" s="10" t="s">
        <v>397</v>
      </c>
      <c r="J310" s="11" t="s">
        <v>397</v>
      </c>
      <c r="K310" s="12" t="s">
        <v>398</v>
      </c>
      <c r="L310" s="13" t="s">
        <v>397</v>
      </c>
      <c r="M310" s="14" t="s">
        <v>397</v>
      </c>
      <c r="N310" s="15" t="s">
        <v>397</v>
      </c>
      <c r="O310" s="16" t="s">
        <v>397</v>
      </c>
      <c r="P310" s="17" t="s">
        <v>397</v>
      </c>
      <c r="Q310" s="18" t="s">
        <v>397</v>
      </c>
      <c r="R310" s="19" t="s">
        <v>397</v>
      </c>
      <c r="S310" s="20" t="s">
        <v>397</v>
      </c>
      <c r="T310" s="21">
        <f>(IF(E310=$E$2,1,0)+IF(F310=$F$2,1,0)+IF(G310=$G$2,1,0)+IF(H310=$H$2,1,0)+IF(I310=$I$2,1,0)+IF(J310=$J$2,1,0)+IF(K310=$K$2,1,0)+IF(L310=$L$2,1,0)+IF(M310=$M$2,1,0)+IF(N310=$N$2,1,0)+IF(O310=$O$2,1,0)+IF(P310=$P$2,1,0)+IF(Q310=$Q$2,1,0)+IF(R310=$R$2,1,0)+IF(S310=$S$2,1,0))/COUNTA(E310:S310)</f>
        <v>0.2</v>
      </c>
      <c r="U310" s="21">
        <f>(IF(E310=$E$2,1,0)+IF(F310=$F$2,1,0)+IF(G310=$G$2,1,0)+IF(H310=$H$2,1,0)+IF(I310=$I$2,1,0)+IF(J310=$J$2,1,0)+IF(K310=$K$2,1,0)+IF(L310=$L$2,1,0)+IF(M310=$M$2,1,0)+IF(N310=$N$2,1,0)+IF(O310=$O$2,1,0)+IF(P310=$P$2,1,0)+IF(Q310=$Q$2,1,0)+IF(R310=$R$2,1,0)+IF(S310=$S$2,1,0))/(COUNTIF(E310:S310,"Yea")+COUNTIF(E310:S310,"Nay"))</f>
        <v>0.2</v>
      </c>
      <c r="V310" s="21">
        <f>(IF(E310=$E$2,1,0)+IF(F310=$F$2,1,0)+IF(G310=$G$2,1,0)+IF(H310=$H$2,1,0)+IF(I310=$I$2,1,0)+IF(J310=$J$2,1,0)+IF(K310=$K$2,1,0))/(COUNTIF(E310:K310,"Yea")+COUNTIF(E310:K310,"Nay"))</f>
        <v>0.42857142857142855</v>
      </c>
      <c r="W310" s="21">
        <f>(IF(L310=$L$2,1,0)+IF(M310=$M$2,1,0)+IF(N310=$N$2,1,0)+IF(O310=$O$2,1,0)+IF(P310=$P$2,1,0)+IF(Q310=$Q$2,1,0)+IF(R310=$R$2,1,0)+IF(S310=$S$2,1,0))/(COUNTIF(L310:S310,"Yea")+COUNTIF(L310:S310,"Nay"))</f>
        <v>0</v>
      </c>
    </row>
    <row r="311" spans="1:23">
      <c r="A311" s="2" t="s">
        <v>53</v>
      </c>
      <c r="B311" s="3" t="s">
        <v>415</v>
      </c>
      <c r="C311" s="4" t="s">
        <v>313</v>
      </c>
      <c r="D311" s="5" t="s">
        <v>396</v>
      </c>
      <c r="E311" s="6" t="s">
        <v>397</v>
      </c>
      <c r="F311" s="7" t="s">
        <v>397</v>
      </c>
      <c r="G311" s="8" t="s">
        <v>398</v>
      </c>
      <c r="H311" s="9" t="s">
        <v>398</v>
      </c>
      <c r="I311" s="10" t="s">
        <v>397</v>
      </c>
      <c r="J311" s="11" t="s">
        <v>397</v>
      </c>
      <c r="K311" s="12" t="s">
        <v>398</v>
      </c>
      <c r="L311" s="13" t="s">
        <v>397</v>
      </c>
      <c r="M311" s="14" t="s">
        <v>397</v>
      </c>
      <c r="N311" s="15" t="s">
        <v>397</v>
      </c>
      <c r="O311" s="16" t="s">
        <v>398</v>
      </c>
      <c r="P311" s="17" t="s">
        <v>397</v>
      </c>
      <c r="Q311" s="18" t="s">
        <v>397</v>
      </c>
      <c r="R311" s="19" t="s">
        <v>397</v>
      </c>
      <c r="S311" s="20" t="s">
        <v>397</v>
      </c>
      <c r="T311" s="21">
        <f>(IF(E311=$E$2,1,0)+IF(F311=$F$2,1,0)+IF(G311=$G$2,1,0)+IF(H311=$H$2,1,0)+IF(I311=$I$2,1,0)+IF(J311=$J$2,1,0)+IF(K311=$K$2,1,0)+IF(L311=$L$2,1,0)+IF(M311=$M$2,1,0)+IF(N311=$N$2,1,0)+IF(O311=$O$2,1,0)+IF(P311=$P$2,1,0)+IF(Q311=$Q$2,1,0)+IF(R311=$R$2,1,0)+IF(S311=$S$2,1,0))/COUNTA(E311:S311)</f>
        <v>0.2</v>
      </c>
      <c r="U311" s="21">
        <f>(IF(E311=$E$2,1,0)+IF(F311=$F$2,1,0)+IF(G311=$G$2,1,0)+IF(H311=$H$2,1,0)+IF(I311=$I$2,1,0)+IF(J311=$J$2,1,0)+IF(K311=$K$2,1,0)+IF(L311=$L$2,1,0)+IF(M311=$M$2,1,0)+IF(N311=$N$2,1,0)+IF(O311=$O$2,1,0)+IF(P311=$P$2,1,0)+IF(Q311=$Q$2,1,0)+IF(R311=$R$2,1,0)+IF(S311=$S$2,1,0))/(COUNTIF(E311:S311,"Yea")+COUNTIF(E311:S311,"Nay"))</f>
        <v>0.2</v>
      </c>
      <c r="V311" s="21">
        <f>(IF(E311=$E$2,1,0)+IF(F311=$F$2,1,0)+IF(G311=$G$2,1,0)+IF(H311=$H$2,1,0)+IF(I311=$I$2,1,0)+IF(J311=$J$2,1,0)+IF(K311=$K$2,1,0))/(COUNTIF(E311:K311,"Yea")+COUNTIF(E311:K311,"Nay"))</f>
        <v>0.2857142857142857</v>
      </c>
      <c r="W311" s="21">
        <f>(IF(L311=$L$2,1,0)+IF(M311=$M$2,1,0)+IF(N311=$N$2,1,0)+IF(O311=$O$2,1,0)+IF(P311=$P$2,1,0)+IF(Q311=$Q$2,1,0)+IF(R311=$R$2,1,0)+IF(S311=$S$2,1,0))/(COUNTIF(L311:S311,"Yea")+COUNTIF(L311:S311,"Nay"))</f>
        <v>0.125</v>
      </c>
    </row>
    <row r="312" spans="1:23">
      <c r="A312" s="2" t="s">
        <v>9</v>
      </c>
      <c r="B312" s="3" t="s">
        <v>400</v>
      </c>
      <c r="C312" s="4" t="s">
        <v>401</v>
      </c>
      <c r="D312" s="5" t="s">
        <v>396</v>
      </c>
      <c r="E312" s="20" t="s">
        <v>23</v>
      </c>
      <c r="F312" s="7" t="s">
        <v>397</v>
      </c>
      <c r="G312" s="8" t="s">
        <v>398</v>
      </c>
      <c r="H312" s="9" t="s">
        <v>398</v>
      </c>
      <c r="I312" s="20" t="s">
        <v>419</v>
      </c>
      <c r="J312" s="11" t="s">
        <v>397</v>
      </c>
      <c r="K312" s="12" t="s">
        <v>419</v>
      </c>
      <c r="L312" s="20" t="s">
        <v>419</v>
      </c>
      <c r="M312" s="14" t="s">
        <v>397</v>
      </c>
      <c r="N312" s="15" t="s">
        <v>397</v>
      </c>
      <c r="O312" s="16" t="s">
        <v>397</v>
      </c>
      <c r="P312" s="17" t="s">
        <v>397</v>
      </c>
      <c r="Q312" s="18" t="s">
        <v>419</v>
      </c>
      <c r="R312" s="19" t="s">
        <v>397</v>
      </c>
      <c r="S312" s="20" t="s">
        <v>397</v>
      </c>
      <c r="T312" s="21">
        <f>(IF(E312=$E$2,1,0)+IF(F312=$F$2,1,0)+IF(G312=$G$2,1,0)+IF(H312=$H$2,1,0)+IF(I312=$I$2,1,0)+IF(J312=$J$2,1,0)+IF(K312=$K$2,1,0)+IF(L312=$L$2,1,0)+IF(M312=$M$2,1,0)+IF(N312=$N$2,1,0)+IF(O312=$O$2,1,0)+IF(P312=$P$2,1,0)+IF(Q312=$Q$2,1,0)+IF(R312=$R$2,1,0)+IF(S312=$S$2,1,0))/COUNTA(E312:S312)</f>
        <v>0.13333333333333333</v>
      </c>
      <c r="U312" s="21">
        <f>(IF(E312=$E$2,1,0)+IF(F312=$F$2,1,0)+IF(G312=$G$2,1,0)+IF(H312=$H$2,1,0)+IF(I312=$I$2,1,0)+IF(J312=$J$2,1,0)+IF(K312=$K$2,1,0)+IF(L312=$L$2,1,0)+IF(M312=$M$2,1,0)+IF(N312=$N$2,1,0)+IF(O312=$O$2,1,0)+IF(P312=$P$2,1,0)+IF(Q312=$Q$2,1,0)+IF(R312=$R$2,1,0)+IF(S312=$S$2,1,0))/(COUNTIF(E312:S312,"Yea")+COUNTIF(E312:S312,"Nay"))</f>
        <v>0.2</v>
      </c>
      <c r="V312" s="21">
        <f>(IF(E312=$E$2,1,0)+IF(F312=$F$2,1,0)+IF(G312=$G$2,1,0)+IF(H312=$H$2,1,0)+IF(I312=$I$2,1,0)+IF(J312=$J$2,1,0)+IF(K312=$K$2,1,0))/(COUNTIF(E312:K312,"Yea")+COUNTIF(E312:K312,"Nay"))</f>
        <v>0.5</v>
      </c>
      <c r="W312" s="21">
        <f>(IF(L312=$L$2,1,0)+IF(M312=$M$2,1,0)+IF(N312=$N$2,1,0)+IF(O312=$O$2,1,0)+IF(P312=$P$2,1,0)+IF(Q312=$Q$2,1,0)+IF(R312=$R$2,1,0)+IF(S312=$S$2,1,0))/(COUNTIF(L312:S312,"Yea")+COUNTIF(L312:S312,"Nay"))</f>
        <v>0</v>
      </c>
    </row>
    <row r="313" spans="1:23">
      <c r="A313" s="2" t="s">
        <v>12</v>
      </c>
      <c r="B313" s="3" t="s">
        <v>403</v>
      </c>
      <c r="C313" s="4" t="s">
        <v>463</v>
      </c>
      <c r="D313" s="5" t="s">
        <v>405</v>
      </c>
      <c r="E313" s="6" t="s">
        <v>397</v>
      </c>
      <c r="F313" s="7" t="s">
        <v>397</v>
      </c>
      <c r="G313" s="8" t="s">
        <v>23</v>
      </c>
      <c r="H313" s="20" t="s">
        <v>23</v>
      </c>
      <c r="I313" s="20" t="s">
        <v>397</v>
      </c>
      <c r="J313" s="20" t="s">
        <v>397</v>
      </c>
      <c r="K313" s="20" t="s">
        <v>23</v>
      </c>
      <c r="L313" s="13" t="s">
        <v>397</v>
      </c>
      <c r="M313" s="14" t="s">
        <v>23</v>
      </c>
      <c r="N313" s="15" t="s">
        <v>397</v>
      </c>
      <c r="O313" s="16" t="s">
        <v>397</v>
      </c>
      <c r="P313" s="17" t="s">
        <v>397</v>
      </c>
      <c r="Q313" s="18" t="s">
        <v>23</v>
      </c>
      <c r="R313" s="20" t="s">
        <v>397</v>
      </c>
      <c r="S313" s="20" t="s">
        <v>397</v>
      </c>
      <c r="T313" s="21">
        <f>(IF(E313=$E$2,1,0)+IF(F313=$F$2,1,0)+IF(G313=$G$2,1,0)+IF(H313=$H$2,1,0)+IF(I313=$I$2,1,0)+IF(J313=$J$2,1,0)+IF(K313=$K$2,1,0)+IF(L313=$L$2,1,0)+IF(M313=$M$2,1,0)+IF(N313=$N$2,1,0)+IF(O313=$O$2,1,0)+IF(P313=$P$2,1,0)+IF(Q313=$Q$2,1,0)+IF(R313=$R$2,1,0)+IF(S313=$S$2,1,0))/COUNTA(E313:S313)</f>
        <v>0.13333333333333333</v>
      </c>
      <c r="U313" s="21">
        <f>(IF(E313=$E$2,1,0)+IF(F313=$F$2,1,0)+IF(G313=$G$2,1,0)+IF(H313=$H$2,1,0)+IF(I313=$I$2,1,0)+IF(J313=$J$2,1,0)+IF(K313=$K$2,1,0)+IF(L313=$L$2,1,0)+IF(M313=$M$2,1,0)+IF(N313=$N$2,1,0)+IF(O313=$O$2,1,0)+IF(P313=$P$2,1,0)+IF(Q313=$Q$2,1,0)+IF(R313=$R$2,1,0)+IF(S313=$S$2,1,0))/(COUNTIF(E313:S313,"Yea")+COUNTIF(E313:S313,"Nay"))</f>
        <v>0.2</v>
      </c>
      <c r="V313" s="21">
        <f>(IF(E313=$E$2,1,0)+IF(F313=$F$2,1,0)+IF(G313=$G$2,1,0)+IF(H313=$H$2,1,0)+IF(I313=$I$2,1,0)+IF(J313=$J$2,1,0)+IF(K313=$K$2,1,0))/(COUNTIF(E313:K313,"Yea")+COUNTIF(E313:K313,"Nay"))</f>
        <v>0.5</v>
      </c>
      <c r="W313" s="21">
        <f>(IF(L313=$L$2,1,0)+IF(M313=$M$2,1,0)+IF(N313=$N$2,1,0)+IF(O313=$O$2,1,0)+IF(P313=$P$2,1,0)+IF(Q313=$Q$2,1,0)+IF(R313=$R$2,1,0)+IF(S313=$S$2,1,0))/(COUNTIF(L313:S313,"Yea")+COUNTIF(L313:S313,"Nay"))</f>
        <v>0</v>
      </c>
    </row>
    <row r="314" spans="1:23">
      <c r="A314" s="2" t="s">
        <v>438</v>
      </c>
      <c r="B314" s="3" t="s">
        <v>409</v>
      </c>
      <c r="C314" s="4" t="s">
        <v>439</v>
      </c>
      <c r="D314" s="5" t="s">
        <v>396</v>
      </c>
      <c r="E314" s="6" t="s">
        <v>397</v>
      </c>
      <c r="F314" s="7" t="s">
        <v>398</v>
      </c>
      <c r="G314" s="8" t="s">
        <v>398</v>
      </c>
      <c r="H314" s="9" t="s">
        <v>398</v>
      </c>
      <c r="I314" s="20" t="s">
        <v>419</v>
      </c>
      <c r="J314" s="11" t="s">
        <v>398</v>
      </c>
      <c r="K314" s="20" t="s">
        <v>398</v>
      </c>
      <c r="L314" s="20" t="s">
        <v>419</v>
      </c>
      <c r="M314" s="20" t="s">
        <v>23</v>
      </c>
      <c r="N314" s="20" t="s">
        <v>419</v>
      </c>
      <c r="O314" s="16" t="s">
        <v>398</v>
      </c>
      <c r="P314" s="17" t="s">
        <v>397</v>
      </c>
      <c r="Q314" s="18" t="s">
        <v>397</v>
      </c>
      <c r="R314" s="19" t="s">
        <v>397</v>
      </c>
      <c r="S314" s="20" t="s">
        <v>398</v>
      </c>
      <c r="T314" s="21">
        <f>(IF(E314=$E$2,1,0)+IF(F314=$F$2,1,0)+IF(G314=$G$2,1,0)+IF(H314=$H$2,1,0)+IF(I314=$I$2,1,0)+IF(J314=$J$2,1,0)+IF(K314=$K$2,1,0)+IF(L314=$L$2,1,0)+IF(M314=$M$2,1,0)+IF(N314=$N$2,1,0)+IF(O314=$O$2,1,0)+IF(P314=$P$2,1,0)+IF(Q314=$Q$2,1,0)+IF(R314=$R$2,1,0)+IF(S314=$S$2,1,0))/COUNTA(E314:S314)</f>
        <v>0.13333333333333333</v>
      </c>
      <c r="U314" s="21">
        <f>(IF(E314=$E$2,1,0)+IF(F314=$F$2,1,0)+IF(G314=$G$2,1,0)+IF(H314=$H$2,1,0)+IF(I314=$I$2,1,0)+IF(J314=$J$2,1,0)+IF(K314=$K$2,1,0)+IF(L314=$L$2,1,0)+IF(M314=$M$2,1,0)+IF(N314=$N$2,1,0)+IF(O314=$O$2,1,0)+IF(P314=$P$2,1,0)+IF(Q314=$Q$2,1,0)+IF(R314=$R$2,1,0)+IF(S314=$S$2,1,0))/(COUNTIF(E314:S314,"Yea")+COUNTIF(E314:S314,"Nay"))</f>
        <v>0.18181818181818182</v>
      </c>
      <c r="V314" s="21">
        <f>(IF(E314=$E$2,1,0)+IF(F314=$F$2,1,0)+IF(G314=$G$2,1,0)+IF(H314=$H$2,1,0)+IF(I314=$I$2,1,0)+IF(J314=$J$2,1,0)+IF(K314=$K$2,1,0))/(COUNTIF(E314:K314,"Yea")+COUNTIF(E314:K314,"Nay"))</f>
        <v>0</v>
      </c>
      <c r="W314" s="21">
        <f>(IF(L314=$L$2,1,0)+IF(M314=$M$2,1,0)+IF(N314=$N$2,1,0)+IF(O314=$O$2,1,0)+IF(P314=$P$2,1,0)+IF(Q314=$Q$2,1,0)+IF(R314=$R$2,1,0)+IF(S314=$S$2,1,0))/(COUNTIF(L314:S314,"Yea")+COUNTIF(L314:S314,"Nay"))</f>
        <v>0.4</v>
      </c>
    </row>
    <row r="315" spans="1:23">
      <c r="A315" s="2" t="s">
        <v>294</v>
      </c>
      <c r="B315" s="3" t="s">
        <v>403</v>
      </c>
      <c r="C315" s="4" t="s">
        <v>407</v>
      </c>
      <c r="D315" s="5" t="s">
        <v>405</v>
      </c>
      <c r="E315" s="6" t="s">
        <v>397</v>
      </c>
      <c r="F315" s="7" t="s">
        <v>398</v>
      </c>
      <c r="G315" s="8" t="s">
        <v>397</v>
      </c>
      <c r="H315" s="9" t="s">
        <v>397</v>
      </c>
      <c r="I315" s="20" t="s">
        <v>397</v>
      </c>
      <c r="J315" s="20" t="s">
        <v>419</v>
      </c>
      <c r="K315" s="20" t="s">
        <v>419</v>
      </c>
      <c r="L315" s="13" t="s">
        <v>397</v>
      </c>
      <c r="M315" s="14" t="s">
        <v>419</v>
      </c>
      <c r="N315" s="15" t="s">
        <v>397</v>
      </c>
      <c r="O315" s="16" t="s">
        <v>397</v>
      </c>
      <c r="P315" s="17" t="s">
        <v>419</v>
      </c>
      <c r="Q315" s="20" t="s">
        <v>397</v>
      </c>
      <c r="R315" s="19" t="s">
        <v>397</v>
      </c>
      <c r="S315" s="20" t="s">
        <v>397</v>
      </c>
      <c r="T315" s="21">
        <f>(IF(E315=$E$2,1,0)+IF(F315=$F$2,1,0)+IF(G315=$G$2,1,0)+IF(H315=$H$2,1,0)+IF(I315=$I$2,1,0)+IF(J315=$J$2,1,0)+IF(K315=$K$2,1,0)+IF(L315=$L$2,1,0)+IF(M315=$M$2,1,0)+IF(N315=$N$2,1,0)+IF(O315=$O$2,1,0)+IF(P315=$P$2,1,0)+IF(Q315=$Q$2,1,0)+IF(R315=$R$2,1,0)+IF(S315=$S$2,1,0))/COUNTA(E315:S315)</f>
        <v>0.13333333333333333</v>
      </c>
      <c r="U315" s="21">
        <f>(IF(E315=$E$2,1,0)+IF(F315=$F$2,1,0)+IF(G315=$G$2,1,0)+IF(H315=$H$2,1,0)+IF(I315=$I$2,1,0)+IF(J315=$J$2,1,0)+IF(K315=$K$2,1,0)+IF(L315=$L$2,1,0)+IF(M315=$M$2,1,0)+IF(N315=$N$2,1,0)+IF(O315=$O$2,1,0)+IF(P315=$P$2,1,0)+IF(Q315=$Q$2,1,0)+IF(R315=$R$2,1,0)+IF(S315=$S$2,1,0))/(COUNTIF(E315:S315,"Yea")+COUNTIF(E315:S315,"Nay"))</f>
        <v>0.18181818181818182</v>
      </c>
      <c r="V315" s="21">
        <f>(IF(E315=$E$2,1,0)+IF(F315=$F$2,1,0)+IF(G315=$G$2,1,0)+IF(H315=$H$2,1,0)+IF(I315=$I$2,1,0)+IF(J315=$J$2,1,0)+IF(K315=$K$2,1,0))/(COUNTIF(E315:K315,"Yea")+COUNTIF(E315:K315,"Nay"))</f>
        <v>0.4</v>
      </c>
      <c r="W315" s="21">
        <f>(IF(L315=$L$2,1,0)+IF(M315=$M$2,1,0)+IF(N315=$N$2,1,0)+IF(O315=$O$2,1,0)+IF(P315=$P$2,1,0)+IF(Q315=$Q$2,1,0)+IF(R315=$R$2,1,0)+IF(S315=$S$2,1,0))/(COUNTIF(L315:S315,"Yea")+COUNTIF(L315:S315,"Nay"))</f>
        <v>0</v>
      </c>
    </row>
    <row r="316" spans="1:23">
      <c r="A316" s="2" t="s">
        <v>374</v>
      </c>
      <c r="B316" s="3" t="s">
        <v>409</v>
      </c>
      <c r="C316" s="4" t="s">
        <v>463</v>
      </c>
      <c r="D316" s="5" t="s">
        <v>396</v>
      </c>
      <c r="E316" s="6" t="s">
        <v>397</v>
      </c>
      <c r="F316" s="7" t="s">
        <v>419</v>
      </c>
      <c r="G316" s="8" t="s">
        <v>398</v>
      </c>
      <c r="H316" s="20" t="s">
        <v>397</v>
      </c>
      <c r="I316" s="10" t="s">
        <v>419</v>
      </c>
      <c r="J316" s="11" t="s">
        <v>397</v>
      </c>
      <c r="K316" s="20" t="s">
        <v>23</v>
      </c>
      <c r="L316" s="13" t="s">
        <v>397</v>
      </c>
      <c r="M316" s="20" t="s">
        <v>397</v>
      </c>
      <c r="N316" s="15" t="s">
        <v>397</v>
      </c>
      <c r="O316" s="16" t="s">
        <v>397</v>
      </c>
      <c r="P316" s="17" t="s">
        <v>397</v>
      </c>
      <c r="Q316" s="18" t="s">
        <v>23</v>
      </c>
      <c r="R316" s="19" t="s">
        <v>397</v>
      </c>
      <c r="S316" s="20" t="s">
        <v>397</v>
      </c>
      <c r="T316" s="21">
        <f>(IF(E316=$E$2,1,0)+IF(F316=$F$2,1,0)+IF(G316=$G$2,1,0)+IF(H316=$H$2,1,0)+IF(I316=$I$2,1,0)+IF(J316=$J$2,1,0)+IF(K316=$K$2,1,0)+IF(L316=$L$2,1,0)+IF(M316=$M$2,1,0)+IF(N316=$N$2,1,0)+IF(O316=$O$2,1,0)+IF(P316=$P$2,1,0)+IF(Q316=$Q$2,1,0)+IF(R316=$R$2,1,0)+IF(S316=$S$2,1,0))/COUNTA(E316:S316)</f>
        <v>0.13333333333333333</v>
      </c>
      <c r="U316" s="21">
        <f>(IF(E316=$E$2,1,0)+IF(F316=$F$2,1,0)+IF(G316=$G$2,1,0)+IF(H316=$H$2,1,0)+IF(I316=$I$2,1,0)+IF(J316=$J$2,1,0)+IF(K316=$K$2,1,0)+IF(L316=$L$2,1,0)+IF(M316=$M$2,1,0)+IF(N316=$N$2,1,0)+IF(O316=$O$2,1,0)+IF(P316=$P$2,1,0)+IF(Q316=$Q$2,1,0)+IF(R316=$R$2,1,0)+IF(S316=$S$2,1,0))/(COUNTIF(E316:S316,"Yea")+COUNTIF(E316:S316,"Nay"))</f>
        <v>0.18181818181818182</v>
      </c>
      <c r="V316" s="21">
        <f>(IF(E316=$E$2,1,0)+IF(F316=$F$2,1,0)+IF(G316=$G$2,1,0)+IF(H316=$H$2,1,0)+IF(I316=$I$2,1,0)+IF(J316=$J$2,1,0)+IF(K316=$K$2,1,0))/(COUNTIF(E316:K316,"Yea")+COUNTIF(E316:K316,"Nay"))</f>
        <v>0.5</v>
      </c>
      <c r="W316" s="21">
        <f>(IF(L316=$L$2,1,0)+IF(M316=$M$2,1,0)+IF(N316=$N$2,1,0)+IF(O316=$O$2,1,0)+IF(P316=$P$2,1,0)+IF(Q316=$Q$2,1,0)+IF(R316=$R$2,1,0)+IF(S316=$S$2,1,0))/(COUNTIF(L316:S316,"Yea")+COUNTIF(L316:S316,"Nay"))</f>
        <v>0</v>
      </c>
    </row>
    <row r="317" spans="1:23">
      <c r="A317" s="2" t="s">
        <v>61</v>
      </c>
      <c r="B317" s="3" t="s">
        <v>409</v>
      </c>
      <c r="C317" s="4" t="s">
        <v>460</v>
      </c>
      <c r="D317" s="5" t="s">
        <v>396</v>
      </c>
      <c r="E317" s="6" t="s">
        <v>398</v>
      </c>
      <c r="F317" s="7" t="s">
        <v>397</v>
      </c>
      <c r="G317" s="8" t="s">
        <v>398</v>
      </c>
      <c r="H317" s="9" t="s">
        <v>398</v>
      </c>
      <c r="I317" s="10" t="s">
        <v>419</v>
      </c>
      <c r="J317" s="11" t="s">
        <v>419</v>
      </c>
      <c r="K317" s="12" t="s">
        <v>398</v>
      </c>
      <c r="L317" s="13" t="s">
        <v>397</v>
      </c>
      <c r="M317" s="20" t="s">
        <v>397</v>
      </c>
      <c r="N317" s="15" t="s">
        <v>397</v>
      </c>
      <c r="O317" s="16" t="s">
        <v>419</v>
      </c>
      <c r="P317" s="17" t="s">
        <v>419</v>
      </c>
      <c r="Q317" s="18" t="s">
        <v>397</v>
      </c>
      <c r="R317" s="19" t="s">
        <v>397</v>
      </c>
      <c r="S317" s="20" t="s">
        <v>397</v>
      </c>
      <c r="T317" s="21">
        <f>(IF(E317=$E$2,1,0)+IF(F317=$F$2,1,0)+IF(G317=$G$2,1,0)+IF(H317=$H$2,1,0)+IF(I317=$I$2,1,0)+IF(J317=$J$2,1,0)+IF(K317=$K$2,1,0)+IF(L317=$L$2,1,0)+IF(M317=$M$2,1,0)+IF(N317=$N$2,1,0)+IF(O317=$O$2,1,0)+IF(P317=$P$2,1,0)+IF(Q317=$Q$2,1,0)+IF(R317=$R$2,1,0)+IF(S317=$S$2,1,0))/COUNTA(E317:S317)</f>
        <v>0.13333333333333333</v>
      </c>
      <c r="U317" s="21">
        <f>(IF(E317=$E$2,1,0)+IF(F317=$F$2,1,0)+IF(G317=$G$2,1,0)+IF(H317=$H$2,1,0)+IF(I317=$I$2,1,0)+IF(J317=$J$2,1,0)+IF(K317=$K$2,1,0)+IF(L317=$L$2,1,0)+IF(M317=$M$2,1,0)+IF(N317=$N$2,1,0)+IF(O317=$O$2,1,0)+IF(P317=$P$2,1,0)+IF(Q317=$Q$2,1,0)+IF(R317=$R$2,1,0)+IF(S317=$S$2,1,0))/(COUNTIF(E317:S317,"Yea")+COUNTIF(E317:S317,"Nay"))</f>
        <v>0.18181818181818182</v>
      </c>
      <c r="V317" s="21">
        <f>(IF(E317=$E$2,1,0)+IF(F317=$F$2,1,0)+IF(G317=$G$2,1,0)+IF(H317=$H$2,1,0)+IF(I317=$I$2,1,0)+IF(J317=$J$2,1,0)+IF(K317=$K$2,1,0))/(COUNTIF(E317:K317,"Yea")+COUNTIF(E317:K317,"Nay"))</f>
        <v>0.4</v>
      </c>
      <c r="W317" s="21">
        <f>(IF(L317=$L$2,1,0)+IF(M317=$M$2,1,0)+IF(N317=$N$2,1,0)+IF(O317=$O$2,1,0)+IF(P317=$P$2,1,0)+IF(Q317=$Q$2,1,0)+IF(R317=$R$2,1,0)+IF(S317=$S$2,1,0))/(COUNTIF(L317:S317,"Yea")+COUNTIF(L317:S317,"Nay"))</f>
        <v>0</v>
      </c>
    </row>
    <row r="318" spans="1:23">
      <c r="A318" s="2" t="s">
        <v>64</v>
      </c>
      <c r="B318" s="3" t="s">
        <v>409</v>
      </c>
      <c r="C318" s="4" t="s">
        <v>241</v>
      </c>
      <c r="D318" s="5" t="s">
        <v>396</v>
      </c>
      <c r="E318" s="6" t="s">
        <v>397</v>
      </c>
      <c r="F318" s="7" t="s">
        <v>397</v>
      </c>
      <c r="G318" s="8" t="s">
        <v>398</v>
      </c>
      <c r="H318" s="9" t="s">
        <v>398</v>
      </c>
      <c r="I318" s="20" t="s">
        <v>419</v>
      </c>
      <c r="J318" s="11" t="s">
        <v>23</v>
      </c>
      <c r="L318" s="13" t="s">
        <v>397</v>
      </c>
      <c r="M318" s="14" t="s">
        <v>397</v>
      </c>
      <c r="N318" s="15" t="s">
        <v>397</v>
      </c>
      <c r="O318" s="20" t="s">
        <v>398</v>
      </c>
      <c r="P318" s="17" t="s">
        <v>397</v>
      </c>
      <c r="Q318" s="18" t="s">
        <v>23</v>
      </c>
      <c r="R318" s="19" t="s">
        <v>397</v>
      </c>
      <c r="S318" s="20" t="s">
        <v>397</v>
      </c>
      <c r="T318" s="21">
        <f>(IF(E318=$E$2,1,0)+IF(F318=$F$2,1,0)+IF(G318=$G$2,1,0)+IF(H318=$H$2,1,0)+IF(I318=$I$2,1,0)+IF(J318=$J$2,1,0)+IF(K318=$K$2,1,0)+IF(L318=$L$2,1,0)+IF(M318=$M$2,1,0)+IF(N318=$N$2,1,0)+IF(O318=$O$2,1,0)+IF(P318=$P$2,1,0)+IF(Q318=$Q$2,1,0)+IF(R318=$R$2,1,0)+IF(S318=$S$2,1,0))/COUNTA(E318:S318)</f>
        <v>0.14285714285714285</v>
      </c>
      <c r="U318" s="21">
        <f>(IF(E318=$E$2,1,0)+IF(F318=$F$2,1,0)+IF(G318=$G$2,1,0)+IF(H318=$H$2,1,0)+IF(I318=$I$2,1,0)+IF(J318=$J$2,1,0)+IF(K318=$K$2,1,0)+IF(L318=$L$2,1,0)+IF(M318=$M$2,1,0)+IF(N318=$N$2,1,0)+IF(O318=$O$2,1,0)+IF(P318=$P$2,1,0)+IF(Q318=$Q$2,1,0)+IF(R318=$R$2,1,0)+IF(S318=$S$2,1,0))/(COUNTIF(E318:S318,"Yea")+COUNTIF(E318:S318,"Nay"))</f>
        <v>0.18181818181818182</v>
      </c>
      <c r="V318" s="21">
        <f>(IF(E318=$E$2,1,0)+IF(F318=$F$2,1,0)+IF(G318=$G$2,1,0)+IF(H318=$H$2,1,0)+IF(I318=$I$2,1,0)+IF(J318=$J$2,1,0)+IF(K318=$K$2,1,0))/(COUNTIF(E318:K318,"Yea")+COUNTIF(E318:K318,"Nay"))</f>
        <v>0.25</v>
      </c>
      <c r="W318" s="21">
        <f>(IF(L318=$L$2,1,0)+IF(M318=$M$2,1,0)+IF(N318=$N$2,1,0)+IF(O318=$O$2,1,0)+IF(P318=$P$2,1,0)+IF(Q318=$Q$2,1,0)+IF(R318=$R$2,1,0)+IF(S318=$S$2,1,0))/(COUNTIF(L318:S318,"Yea")+COUNTIF(L318:S318,"Nay"))</f>
        <v>0.14285714285714285</v>
      </c>
    </row>
    <row r="319" spans="1:23">
      <c r="A319" s="2" t="s">
        <v>77</v>
      </c>
      <c r="B319" s="3" t="s">
        <v>403</v>
      </c>
      <c r="C319" s="4" t="s">
        <v>416</v>
      </c>
      <c r="D319" s="5" t="s">
        <v>405</v>
      </c>
      <c r="E319" s="6" t="s">
        <v>397</v>
      </c>
      <c r="F319" s="7" t="s">
        <v>398</v>
      </c>
      <c r="G319" s="8" t="s">
        <v>419</v>
      </c>
      <c r="H319" s="9" t="s">
        <v>419</v>
      </c>
      <c r="I319" s="20" t="s">
        <v>397</v>
      </c>
      <c r="J319" s="11" t="s">
        <v>397</v>
      </c>
      <c r="K319" s="20" t="s">
        <v>419</v>
      </c>
      <c r="L319" s="13" t="s">
        <v>397</v>
      </c>
      <c r="M319" s="14" t="s">
        <v>419</v>
      </c>
      <c r="N319" s="15" t="s">
        <v>397</v>
      </c>
      <c r="O319" s="16" t="s">
        <v>397</v>
      </c>
      <c r="P319" s="17" t="s">
        <v>397</v>
      </c>
      <c r="Q319" s="20" t="s">
        <v>398</v>
      </c>
      <c r="R319" s="19" t="s">
        <v>397</v>
      </c>
      <c r="S319" s="20" t="s">
        <v>397</v>
      </c>
      <c r="T319" s="21">
        <f>(IF(E319=$E$2,1,0)+IF(F319=$F$2,1,0)+IF(G319=$G$2,1,0)+IF(H319=$H$2,1,0)+IF(I319=$I$2,1,0)+IF(J319=$J$2,1,0)+IF(K319=$K$2,1,0)+IF(L319=$L$2,1,0)+IF(M319=$M$2,1,0)+IF(N319=$N$2,1,0)+IF(O319=$O$2,1,0)+IF(P319=$P$2,1,0)+IF(Q319=$Q$2,1,0)+IF(R319=$R$2,1,0)+IF(S319=$S$2,1,0))/COUNTA(E319:S319)</f>
        <v>0.13333333333333333</v>
      </c>
      <c r="U319" s="21">
        <f>(IF(E319=$E$2,1,0)+IF(F319=$F$2,1,0)+IF(G319=$G$2,1,0)+IF(H319=$H$2,1,0)+IF(I319=$I$2,1,0)+IF(J319=$J$2,1,0)+IF(K319=$K$2,1,0)+IF(L319=$L$2,1,0)+IF(M319=$M$2,1,0)+IF(N319=$N$2,1,0)+IF(O319=$O$2,1,0)+IF(P319=$P$2,1,0)+IF(Q319=$Q$2,1,0)+IF(R319=$R$2,1,0)+IF(S319=$S$2,1,0))/(COUNTIF(E319:S319,"Yea")+COUNTIF(E319:S319,"Nay"))</f>
        <v>0.18181818181818182</v>
      </c>
      <c r="V319" s="21">
        <f>(IF(E319=$E$2,1,0)+IF(F319=$F$2,1,0)+IF(G319=$G$2,1,0)+IF(H319=$H$2,1,0)+IF(I319=$I$2,1,0)+IF(J319=$J$2,1,0)+IF(K319=$K$2,1,0))/(COUNTIF(E319:K319,"Yea")+COUNTIF(E319:K319,"Nay"))</f>
        <v>0.25</v>
      </c>
      <c r="W319" s="21">
        <f>(IF(L319=$L$2,1,0)+IF(M319=$M$2,1,0)+IF(N319=$N$2,1,0)+IF(O319=$O$2,1,0)+IF(P319=$P$2,1,0)+IF(Q319=$Q$2,1,0)+IF(R319=$R$2,1,0)+IF(S319=$S$2,1,0))/(COUNTIF(L319:S319,"Yea")+COUNTIF(L319:S319,"Nay"))</f>
        <v>0.14285714285714285</v>
      </c>
    </row>
    <row r="320" spans="1:23">
      <c r="A320" s="2" t="s">
        <v>449</v>
      </c>
      <c r="B320" s="3" t="s">
        <v>403</v>
      </c>
      <c r="C320" s="4" t="s">
        <v>416</v>
      </c>
      <c r="D320" s="5" t="s">
        <v>405</v>
      </c>
      <c r="E320" s="6" t="s">
        <v>397</v>
      </c>
      <c r="F320" s="7" t="s">
        <v>419</v>
      </c>
      <c r="G320" s="8" t="s">
        <v>419</v>
      </c>
      <c r="H320" s="9" t="s">
        <v>419</v>
      </c>
      <c r="I320" s="10" t="s">
        <v>419</v>
      </c>
      <c r="J320" s="11" t="s">
        <v>397</v>
      </c>
      <c r="K320" s="20" t="s">
        <v>419</v>
      </c>
      <c r="L320" s="13" t="s">
        <v>397</v>
      </c>
      <c r="M320" s="14" t="s">
        <v>419</v>
      </c>
      <c r="N320" s="15" t="s">
        <v>397</v>
      </c>
      <c r="O320" s="16" t="s">
        <v>397</v>
      </c>
      <c r="P320" s="17" t="s">
        <v>397</v>
      </c>
      <c r="Q320" s="18" t="s">
        <v>419</v>
      </c>
      <c r="R320" s="20" t="s">
        <v>419</v>
      </c>
      <c r="S320" s="20" t="s">
        <v>419</v>
      </c>
      <c r="T320" s="21">
        <f>(IF(E320=$E$2,1,0)+IF(F320=$F$2,1,0)+IF(G320=$G$2,1,0)+IF(H320=$H$2,1,0)+IF(I320=$I$2,1,0)+IF(J320=$J$2,1,0)+IF(K320=$K$2,1,0)+IF(L320=$L$2,1,0)+IF(M320=$M$2,1,0)+IF(N320=$N$2,1,0)+IF(O320=$O$2,1,0)+IF(P320=$P$2,1,0)+IF(Q320=$Q$2,1,0)+IF(R320=$R$2,1,0)+IF(S320=$S$2,1,0))/COUNTA(E320:S320)</f>
        <v>6.6666666666666666E-2</v>
      </c>
      <c r="U320" s="21">
        <f>(IF(E320=$E$2,1,0)+IF(F320=$F$2,1,0)+IF(G320=$G$2,1,0)+IF(H320=$H$2,1,0)+IF(I320=$I$2,1,0)+IF(J320=$J$2,1,0)+IF(K320=$K$2,1,0)+IF(L320=$L$2,1,0)+IF(M320=$M$2,1,0)+IF(N320=$N$2,1,0)+IF(O320=$O$2,1,0)+IF(P320=$P$2,1,0)+IF(Q320=$Q$2,1,0)+IF(R320=$R$2,1,0)+IF(S320=$S$2,1,0))/(COUNTIF(E320:S320,"Yea")+COUNTIF(E320:S320,"Nay"))</f>
        <v>0.16666666666666666</v>
      </c>
      <c r="V320" s="21">
        <f>(IF(E320=$E$2,1,0)+IF(F320=$F$2,1,0)+IF(G320=$G$2,1,0)+IF(H320=$H$2,1,0)+IF(I320=$I$2,1,0)+IF(J320=$J$2,1,0)+IF(K320=$K$2,1,0))/(COUNTIF(E320:K320,"Yea")+COUNTIF(E320:K320,"Nay"))</f>
        <v>0.5</v>
      </c>
      <c r="W320" s="21">
        <f>(IF(L320=$L$2,1,0)+IF(M320=$M$2,1,0)+IF(N320=$N$2,1,0)+IF(O320=$O$2,1,0)+IF(P320=$P$2,1,0)+IF(Q320=$Q$2,1,0)+IF(R320=$R$2,1,0)+IF(S320=$S$2,1,0))/(COUNTIF(L320:S320,"Yea")+COUNTIF(L320:S320,"Nay"))</f>
        <v>0</v>
      </c>
    </row>
    <row r="321" spans="1:23">
      <c r="A321" s="2" t="s">
        <v>329</v>
      </c>
      <c r="B321" s="3" t="s">
        <v>430</v>
      </c>
      <c r="C321" s="4" t="s">
        <v>476</v>
      </c>
      <c r="D321" s="5" t="s">
        <v>396</v>
      </c>
      <c r="E321" s="6" t="s">
        <v>398</v>
      </c>
      <c r="F321" s="7" t="s">
        <v>419</v>
      </c>
      <c r="G321" s="8" t="s">
        <v>398</v>
      </c>
      <c r="H321" s="9" t="s">
        <v>398</v>
      </c>
      <c r="I321" s="10" t="s">
        <v>419</v>
      </c>
      <c r="J321" s="11" t="s">
        <v>398</v>
      </c>
      <c r="K321" s="12" t="s">
        <v>398</v>
      </c>
      <c r="L321" s="20" t="s">
        <v>397</v>
      </c>
      <c r="M321" s="20" t="s">
        <v>397</v>
      </c>
      <c r="N321" s="15" t="s">
        <v>397</v>
      </c>
      <c r="O321" s="16" t="s">
        <v>398</v>
      </c>
      <c r="P321" s="17" t="s">
        <v>23</v>
      </c>
      <c r="Q321" s="18" t="s">
        <v>397</v>
      </c>
      <c r="R321" s="19" t="s">
        <v>397</v>
      </c>
      <c r="S321" s="20" t="s">
        <v>397</v>
      </c>
      <c r="T321" s="21">
        <f>(IF(E321=$E$2,1,0)+IF(F321=$F$2,1,0)+IF(G321=$G$2,1,0)+IF(H321=$H$2,1,0)+IF(I321=$I$2,1,0)+IF(J321=$J$2,1,0)+IF(K321=$K$2,1,0)+IF(L321=$L$2,1,0)+IF(M321=$M$2,1,0)+IF(N321=$N$2,1,0)+IF(O321=$O$2,1,0)+IF(P321=$P$2,1,0)+IF(Q321=$Q$2,1,0)+IF(R321=$R$2,1,0)+IF(S321=$S$2,1,0))/COUNTA(E321:S321)</f>
        <v>0.13333333333333333</v>
      </c>
      <c r="U321" s="21">
        <f>(IF(E321=$E$2,1,0)+IF(F321=$F$2,1,0)+IF(G321=$G$2,1,0)+IF(H321=$H$2,1,0)+IF(I321=$I$2,1,0)+IF(J321=$J$2,1,0)+IF(K321=$K$2,1,0)+IF(L321=$L$2,1,0)+IF(M321=$M$2,1,0)+IF(N321=$N$2,1,0)+IF(O321=$O$2,1,0)+IF(P321=$P$2,1,0)+IF(Q321=$Q$2,1,0)+IF(R321=$R$2,1,0)+IF(S321=$S$2,1,0))/(COUNTIF(E321:S321,"Yea")+COUNTIF(E321:S321,"Nay"))</f>
        <v>0.16666666666666666</v>
      </c>
      <c r="V321" s="21">
        <f>(IF(E321=$E$2,1,0)+IF(F321=$F$2,1,0)+IF(G321=$G$2,1,0)+IF(H321=$H$2,1,0)+IF(I321=$I$2,1,0)+IF(J321=$J$2,1,0)+IF(K321=$K$2,1,0))/(COUNTIF(E321:K321,"Yea")+COUNTIF(E321:K321,"Nay"))</f>
        <v>0.2</v>
      </c>
      <c r="W321" s="21">
        <f>(IF(L321=$L$2,1,0)+IF(M321=$M$2,1,0)+IF(N321=$N$2,1,0)+IF(O321=$O$2,1,0)+IF(P321=$P$2,1,0)+IF(Q321=$Q$2,1,0)+IF(R321=$R$2,1,0)+IF(S321=$S$2,1,0))/(COUNTIF(L321:S321,"Yea")+COUNTIF(L321:S321,"Nay"))</f>
        <v>0.14285714285714285</v>
      </c>
    </row>
    <row r="322" spans="1:23">
      <c r="A322" s="2" t="s">
        <v>194</v>
      </c>
      <c r="B322" s="3" t="s">
        <v>409</v>
      </c>
      <c r="C322" s="4" t="s">
        <v>303</v>
      </c>
      <c r="D322" s="5" t="s">
        <v>396</v>
      </c>
      <c r="E322" s="6" t="s">
        <v>398</v>
      </c>
      <c r="F322" s="7" t="s">
        <v>397</v>
      </c>
      <c r="G322" s="8" t="s">
        <v>398</v>
      </c>
      <c r="H322" s="9" t="s">
        <v>398</v>
      </c>
      <c r="I322" s="10" t="s">
        <v>397</v>
      </c>
      <c r="J322" s="11" t="s">
        <v>398</v>
      </c>
      <c r="K322" s="12" t="s">
        <v>398</v>
      </c>
      <c r="L322" s="13" t="s">
        <v>23</v>
      </c>
      <c r="M322" s="20" t="s">
        <v>419</v>
      </c>
      <c r="N322" s="15" t="s">
        <v>397</v>
      </c>
      <c r="O322" s="16" t="s">
        <v>397</v>
      </c>
      <c r="P322" s="17" t="s">
        <v>397</v>
      </c>
      <c r="Q322" s="18" t="s">
        <v>419</v>
      </c>
      <c r="R322" s="19" t="s">
        <v>397</v>
      </c>
      <c r="S322" s="20" t="s">
        <v>397</v>
      </c>
      <c r="T322" s="21">
        <f>(IF(E322=$E$2,1,0)+IF(F322=$F$2,1,0)+IF(G322=$G$2,1,0)+IF(H322=$H$2,1,0)+IF(I322=$I$2,1,0)+IF(J322=$J$2,1,0)+IF(K322=$K$2,1,0)+IF(L322=$L$2,1,0)+IF(M322=$M$2,1,0)+IF(N322=$N$2,1,0)+IF(O322=$O$2,1,0)+IF(P322=$P$2,1,0)+IF(Q322=$Q$2,1,0)+IF(R322=$R$2,1,0)+IF(S322=$S$2,1,0))/COUNTA(E322:S322)</f>
        <v>0.13333333333333333</v>
      </c>
      <c r="U322" s="21">
        <f>(IF(E322=$E$2,1,0)+IF(F322=$F$2,1,0)+IF(G322=$G$2,1,0)+IF(H322=$H$2,1,0)+IF(I322=$I$2,1,0)+IF(J322=$J$2,1,0)+IF(K322=$K$2,1,0)+IF(L322=$L$2,1,0)+IF(M322=$M$2,1,0)+IF(N322=$N$2,1,0)+IF(O322=$O$2,1,0)+IF(P322=$P$2,1,0)+IF(Q322=$Q$2,1,0)+IF(R322=$R$2,1,0)+IF(S322=$S$2,1,0))/(COUNTIF(E322:S322,"Yea")+COUNTIF(E322:S322,"Nay"))</f>
        <v>0.16666666666666666</v>
      </c>
      <c r="V322" s="21">
        <f>(IF(E322=$E$2,1,0)+IF(F322=$F$2,1,0)+IF(G322=$G$2,1,0)+IF(H322=$H$2,1,0)+IF(I322=$I$2,1,0)+IF(J322=$J$2,1,0)+IF(K322=$K$2,1,0))/(COUNTIF(E322:K322,"Yea")+COUNTIF(E322:K322,"Nay"))</f>
        <v>0.2857142857142857</v>
      </c>
      <c r="W322" s="21">
        <f>(IF(L322=$L$2,1,0)+IF(M322=$M$2,1,0)+IF(N322=$N$2,1,0)+IF(O322=$O$2,1,0)+IF(P322=$P$2,1,0)+IF(Q322=$Q$2,1,0)+IF(R322=$R$2,1,0)+IF(S322=$S$2,1,0))/(COUNTIF(L322:S322,"Yea")+COUNTIF(L322:S322,"Nay"))</f>
        <v>0</v>
      </c>
    </row>
    <row r="323" spans="1:23">
      <c r="A323" s="2" t="s">
        <v>58</v>
      </c>
      <c r="B323" s="3" t="s">
        <v>430</v>
      </c>
      <c r="C323" s="4" t="s">
        <v>473</v>
      </c>
      <c r="D323" s="5" t="s">
        <v>396</v>
      </c>
      <c r="E323" s="6" t="s">
        <v>398</v>
      </c>
      <c r="F323" s="7" t="s">
        <v>419</v>
      </c>
      <c r="G323" s="8" t="s">
        <v>419</v>
      </c>
      <c r="H323" s="20" t="s">
        <v>398</v>
      </c>
      <c r="I323" s="20" t="s">
        <v>397</v>
      </c>
      <c r="J323" s="11" t="s">
        <v>397</v>
      </c>
      <c r="K323" s="12" t="s">
        <v>398</v>
      </c>
      <c r="L323" s="13" t="s">
        <v>397</v>
      </c>
      <c r="M323" s="20" t="s">
        <v>419</v>
      </c>
      <c r="N323" s="15" t="s">
        <v>397</v>
      </c>
      <c r="O323" s="16" t="s">
        <v>397</v>
      </c>
      <c r="P323" s="17" t="s">
        <v>397</v>
      </c>
      <c r="Q323" s="18" t="s">
        <v>397</v>
      </c>
      <c r="R323" s="20" t="s">
        <v>397</v>
      </c>
      <c r="S323" s="20" t="s">
        <v>397</v>
      </c>
      <c r="T323" s="21">
        <f>(IF(E323=$E$2,1,0)+IF(F323=$F$2,1,0)+IF(G323=$G$2,1,0)+IF(H323=$H$2,1,0)+IF(I323=$I$2,1,0)+IF(J323=$J$2,1,0)+IF(K323=$K$2,1,0)+IF(L323=$L$2,1,0)+IF(M323=$M$2,1,0)+IF(N323=$N$2,1,0)+IF(O323=$O$2,1,0)+IF(P323=$P$2,1,0)+IF(Q323=$Q$2,1,0)+IF(R323=$R$2,1,0)+IF(S323=$S$2,1,0))/COUNTA(E323:S323)</f>
        <v>0.13333333333333333</v>
      </c>
      <c r="U323" s="21">
        <f>(IF(E323=$E$2,1,0)+IF(F323=$F$2,1,0)+IF(G323=$G$2,1,0)+IF(H323=$H$2,1,0)+IF(I323=$I$2,1,0)+IF(J323=$J$2,1,0)+IF(K323=$K$2,1,0)+IF(L323=$L$2,1,0)+IF(M323=$M$2,1,0)+IF(N323=$N$2,1,0)+IF(O323=$O$2,1,0)+IF(P323=$P$2,1,0)+IF(Q323=$Q$2,1,0)+IF(R323=$R$2,1,0)+IF(S323=$S$2,1,0))/(COUNTIF(E323:S323,"Yea")+COUNTIF(E323:S323,"Nay"))</f>
        <v>0.16666666666666666</v>
      </c>
      <c r="V323" s="21">
        <f>(IF(E323=$E$2,1,0)+IF(F323=$F$2,1,0)+IF(G323=$G$2,1,0)+IF(H323=$H$2,1,0)+IF(I323=$I$2,1,0)+IF(J323=$J$2,1,0)+IF(K323=$K$2,1,0))/(COUNTIF(E323:K323,"Yea")+COUNTIF(E323:K323,"Nay"))</f>
        <v>0.4</v>
      </c>
      <c r="W323" s="21">
        <f>(IF(L323=$L$2,1,0)+IF(M323=$M$2,1,0)+IF(N323=$N$2,1,0)+IF(O323=$O$2,1,0)+IF(P323=$P$2,1,0)+IF(Q323=$Q$2,1,0)+IF(R323=$R$2,1,0)+IF(S323=$S$2,1,0))/(COUNTIF(L323:S323,"Yea")+COUNTIF(L323:S323,"Nay"))</f>
        <v>0</v>
      </c>
    </row>
    <row r="324" spans="1:23">
      <c r="A324" s="2" t="s">
        <v>85</v>
      </c>
      <c r="B324" s="3" t="s">
        <v>358</v>
      </c>
      <c r="C324" s="4" t="s">
        <v>456</v>
      </c>
      <c r="D324" s="5" t="s">
        <v>396</v>
      </c>
      <c r="E324" s="6" t="s">
        <v>397</v>
      </c>
      <c r="F324" s="7" t="s">
        <v>398</v>
      </c>
      <c r="G324" s="8" t="s">
        <v>398</v>
      </c>
      <c r="H324" s="9" t="s">
        <v>398</v>
      </c>
      <c r="I324" s="20" t="s">
        <v>397</v>
      </c>
      <c r="J324" s="11" t="s">
        <v>397</v>
      </c>
      <c r="K324" s="12" t="s">
        <v>23</v>
      </c>
      <c r="L324" s="13" t="s">
        <v>397</v>
      </c>
      <c r="M324" s="14" t="s">
        <v>397</v>
      </c>
      <c r="N324" s="15" t="s">
        <v>397</v>
      </c>
      <c r="O324" s="16" t="s">
        <v>398</v>
      </c>
      <c r="P324" s="20" t="s">
        <v>397</v>
      </c>
      <c r="Q324" s="18" t="s">
        <v>397</v>
      </c>
      <c r="R324" s="19" t="s">
        <v>419</v>
      </c>
      <c r="S324" s="20" t="s">
        <v>419</v>
      </c>
      <c r="T324" s="21">
        <f>(IF(E324=$E$2,1,0)+IF(F324=$F$2,1,0)+IF(G324=$G$2,1,0)+IF(H324=$H$2,1,0)+IF(I324=$I$2,1,0)+IF(J324=$J$2,1,0)+IF(K324=$K$2,1,0)+IF(L324=$L$2,1,0)+IF(M324=$M$2,1,0)+IF(N324=$N$2,1,0)+IF(O324=$O$2,1,0)+IF(P324=$P$2,1,0)+IF(Q324=$Q$2,1,0)+IF(R324=$R$2,1,0)+IF(S324=$S$2,1,0))/COUNTA(E324:S324)</f>
        <v>0.13333333333333333</v>
      </c>
      <c r="U324" s="21">
        <f>(IF(E324=$E$2,1,0)+IF(F324=$F$2,1,0)+IF(G324=$G$2,1,0)+IF(H324=$H$2,1,0)+IF(I324=$I$2,1,0)+IF(J324=$J$2,1,0)+IF(K324=$K$2,1,0)+IF(L324=$L$2,1,0)+IF(M324=$M$2,1,0)+IF(N324=$N$2,1,0)+IF(O324=$O$2,1,0)+IF(P324=$P$2,1,0)+IF(Q324=$Q$2,1,0)+IF(R324=$R$2,1,0)+IF(S324=$S$2,1,0))/(COUNTIF(E324:S324,"Yea")+COUNTIF(E324:S324,"Nay"))</f>
        <v>0.16666666666666666</v>
      </c>
      <c r="V324" s="21">
        <f>(IF(E324=$E$2,1,0)+IF(F324=$F$2,1,0)+IF(G324=$G$2,1,0)+IF(H324=$H$2,1,0)+IF(I324=$I$2,1,0)+IF(J324=$J$2,1,0)+IF(K324=$K$2,1,0))/(COUNTIF(E324:K324,"Yea")+COUNTIF(E324:K324,"Nay"))</f>
        <v>0.16666666666666666</v>
      </c>
      <c r="W324" s="21">
        <f>(IF(L324=$L$2,1,0)+IF(M324=$M$2,1,0)+IF(N324=$N$2,1,0)+IF(O324=$O$2,1,0)+IF(P324=$P$2,1,0)+IF(Q324=$Q$2,1,0)+IF(R324=$R$2,1,0)+IF(S324=$S$2,1,0))/(COUNTIF(L324:S324,"Yea")+COUNTIF(L324:S324,"Nay"))</f>
        <v>0.16666666666666666</v>
      </c>
    </row>
    <row r="325" spans="1:23">
      <c r="A325" s="2" t="s">
        <v>288</v>
      </c>
      <c r="B325" s="3" t="s">
        <v>403</v>
      </c>
      <c r="C325" s="4" t="s">
        <v>289</v>
      </c>
      <c r="D325" s="5" t="s">
        <v>396</v>
      </c>
      <c r="E325" s="6" t="s">
        <v>397</v>
      </c>
      <c r="F325" s="7" t="s">
        <v>397</v>
      </c>
      <c r="G325" s="8" t="s">
        <v>398</v>
      </c>
      <c r="H325" s="9" t="s">
        <v>398</v>
      </c>
      <c r="I325" s="10" t="s">
        <v>397</v>
      </c>
      <c r="J325" s="11" t="s">
        <v>397</v>
      </c>
      <c r="K325" s="12" t="s">
        <v>398</v>
      </c>
      <c r="L325" s="20" t="s">
        <v>419</v>
      </c>
      <c r="M325" s="14" t="s">
        <v>397</v>
      </c>
      <c r="N325" s="15" t="s">
        <v>397</v>
      </c>
      <c r="O325" s="20" t="s">
        <v>419</v>
      </c>
      <c r="P325" s="17" t="s">
        <v>397</v>
      </c>
      <c r="Q325" s="18" t="s">
        <v>397</v>
      </c>
      <c r="R325" s="19" t="s">
        <v>397</v>
      </c>
      <c r="S325" s="20" t="s">
        <v>397</v>
      </c>
      <c r="T325" s="21">
        <f>(IF(E325=$E$2,1,0)+IF(F325=$F$2,1,0)+IF(G325=$G$2,1,0)+IF(H325=$H$2,1,0)+IF(I325=$I$2,1,0)+IF(J325=$J$2,1,0)+IF(K325=$K$2,1,0)+IF(L325=$L$2,1,0)+IF(M325=$M$2,1,0)+IF(N325=$N$2,1,0)+IF(O325=$O$2,1,0)+IF(P325=$P$2,1,0)+IF(Q325=$Q$2,1,0)+IF(R325=$R$2,1,0)+IF(S325=$S$2,1,0))/COUNTA(E325:S325)</f>
        <v>0.13333333333333333</v>
      </c>
      <c r="U325" s="21">
        <f>(IF(E325=$E$2,1,0)+IF(F325=$F$2,1,0)+IF(G325=$G$2,1,0)+IF(H325=$H$2,1,0)+IF(I325=$I$2,1,0)+IF(J325=$J$2,1,0)+IF(K325=$K$2,1,0)+IF(L325=$L$2,1,0)+IF(M325=$M$2,1,0)+IF(N325=$N$2,1,0)+IF(O325=$O$2,1,0)+IF(P325=$P$2,1,0)+IF(Q325=$Q$2,1,0)+IF(R325=$R$2,1,0)+IF(S325=$S$2,1,0))/(COUNTIF(E325:S325,"Yea")+COUNTIF(E325:S325,"Nay"))</f>
        <v>0.15384615384615385</v>
      </c>
      <c r="V325" s="21">
        <f>(IF(E325=$E$2,1,0)+IF(F325=$F$2,1,0)+IF(G325=$G$2,1,0)+IF(H325=$H$2,1,0)+IF(I325=$I$2,1,0)+IF(J325=$J$2,1,0)+IF(K325=$K$2,1,0))/(COUNTIF(E325:K325,"Yea")+COUNTIF(E325:K325,"Nay"))</f>
        <v>0.2857142857142857</v>
      </c>
      <c r="W325" s="21">
        <f>(IF(L325=$L$2,1,0)+IF(M325=$M$2,1,0)+IF(N325=$N$2,1,0)+IF(O325=$O$2,1,0)+IF(P325=$P$2,1,0)+IF(Q325=$Q$2,1,0)+IF(R325=$R$2,1,0)+IF(S325=$S$2,1,0))/(COUNTIF(L325:S325,"Yea")+COUNTIF(L325:S325,"Nay"))</f>
        <v>0</v>
      </c>
    </row>
    <row r="326" spans="1:23">
      <c r="A326" s="2" t="s">
        <v>316</v>
      </c>
      <c r="B326" s="3" t="s">
        <v>409</v>
      </c>
      <c r="C326" s="4" t="s">
        <v>453</v>
      </c>
      <c r="D326" s="5" t="s">
        <v>396</v>
      </c>
      <c r="E326" s="6" t="s">
        <v>419</v>
      </c>
      <c r="F326" s="7" t="s">
        <v>397</v>
      </c>
      <c r="G326" s="8" t="s">
        <v>398</v>
      </c>
      <c r="H326" s="9" t="s">
        <v>398</v>
      </c>
      <c r="I326" s="10" t="s">
        <v>397</v>
      </c>
      <c r="J326" s="11" t="s">
        <v>419</v>
      </c>
      <c r="K326" s="12" t="s">
        <v>398</v>
      </c>
      <c r="L326" s="13" t="s">
        <v>397</v>
      </c>
      <c r="M326" s="14" t="s">
        <v>397</v>
      </c>
      <c r="N326" s="15" t="s">
        <v>397</v>
      </c>
      <c r="O326" s="16" t="s">
        <v>398</v>
      </c>
      <c r="P326" s="17" t="s">
        <v>397</v>
      </c>
      <c r="Q326" s="18" t="s">
        <v>397</v>
      </c>
      <c r="R326" s="19" t="s">
        <v>397</v>
      </c>
      <c r="S326" s="20" t="s">
        <v>397</v>
      </c>
      <c r="T326" s="21">
        <f>(IF(E326=$E$2,1,0)+IF(F326=$F$2,1,0)+IF(G326=$G$2,1,0)+IF(H326=$H$2,1,0)+IF(I326=$I$2,1,0)+IF(J326=$J$2,1,0)+IF(K326=$K$2,1,0)+IF(L326=$L$2,1,0)+IF(M326=$M$2,1,0)+IF(N326=$N$2,1,0)+IF(O326=$O$2,1,0)+IF(P326=$P$2,1,0)+IF(Q326=$Q$2,1,0)+IF(R326=$R$2,1,0)+IF(S326=$S$2,1,0))/COUNTA(E326:S326)</f>
        <v>0.13333333333333333</v>
      </c>
      <c r="U326" s="21">
        <f>(IF(E326=$E$2,1,0)+IF(F326=$F$2,1,0)+IF(G326=$G$2,1,0)+IF(H326=$H$2,1,0)+IF(I326=$I$2,1,0)+IF(J326=$J$2,1,0)+IF(K326=$K$2,1,0)+IF(L326=$L$2,1,0)+IF(M326=$M$2,1,0)+IF(N326=$N$2,1,0)+IF(O326=$O$2,1,0)+IF(P326=$P$2,1,0)+IF(Q326=$Q$2,1,0)+IF(R326=$R$2,1,0)+IF(S326=$S$2,1,0))/(COUNTIF(E326:S326,"Yea")+COUNTIF(E326:S326,"Nay"))</f>
        <v>0.15384615384615385</v>
      </c>
      <c r="V326" s="21">
        <f>(IF(E326=$E$2,1,0)+IF(F326=$F$2,1,0)+IF(G326=$G$2,1,0)+IF(H326=$H$2,1,0)+IF(I326=$I$2,1,0)+IF(J326=$J$2,1,0)+IF(K326=$K$2,1,0))/(COUNTIF(E326:K326,"Yea")+COUNTIF(E326:K326,"Nay"))</f>
        <v>0.2</v>
      </c>
      <c r="W326" s="21">
        <f>(IF(L326=$L$2,1,0)+IF(M326=$M$2,1,0)+IF(N326=$N$2,1,0)+IF(O326=$O$2,1,0)+IF(P326=$P$2,1,0)+IF(Q326=$Q$2,1,0)+IF(R326=$R$2,1,0)+IF(S326=$S$2,1,0))/(COUNTIF(L326:S326,"Yea")+COUNTIF(L326:S326,"Nay"))</f>
        <v>0.125</v>
      </c>
    </row>
    <row r="327" spans="1:23">
      <c r="A327" s="2" t="s">
        <v>174</v>
      </c>
      <c r="B327" s="3" t="s">
        <v>394</v>
      </c>
      <c r="C327" s="4" t="s">
        <v>303</v>
      </c>
      <c r="D327" s="5" t="s">
        <v>396</v>
      </c>
      <c r="E327" s="6" t="s">
        <v>398</v>
      </c>
      <c r="F327" s="7" t="s">
        <v>397</v>
      </c>
      <c r="G327" s="8" t="s">
        <v>398</v>
      </c>
      <c r="H327" s="20" t="s">
        <v>398</v>
      </c>
      <c r="I327" s="10" t="s">
        <v>397</v>
      </c>
      <c r="J327" s="11" t="s">
        <v>23</v>
      </c>
      <c r="L327" s="13" t="s">
        <v>397</v>
      </c>
      <c r="M327" s="14" t="s">
        <v>397</v>
      </c>
      <c r="N327" s="15" t="s">
        <v>397</v>
      </c>
      <c r="O327" s="16" t="s">
        <v>397</v>
      </c>
      <c r="P327" s="17" t="s">
        <v>397</v>
      </c>
      <c r="Q327" s="18" t="s">
        <v>397</v>
      </c>
      <c r="R327" s="19" t="s">
        <v>397</v>
      </c>
      <c r="S327" s="20" t="s">
        <v>397</v>
      </c>
      <c r="T327" s="21">
        <f>(IF(E327=$E$2,1,0)+IF(F327=$F$2,1,0)+IF(G327=$G$2,1,0)+IF(H327=$H$2,1,0)+IF(I327=$I$2,1,0)+IF(J327=$J$2,1,0)+IF(K327=$K$2,1,0)+IF(L327=$L$2,1,0)+IF(M327=$M$2,1,0)+IF(N327=$N$2,1,0)+IF(O327=$O$2,1,0)+IF(P327=$P$2,1,0)+IF(Q327=$Q$2,1,0)+IF(R327=$R$2,1,0)+IF(S327=$S$2,1,0))/COUNTA(E327:S327)</f>
        <v>0.14285714285714285</v>
      </c>
      <c r="U327" s="21">
        <f>(IF(E327=$E$2,1,0)+IF(F327=$F$2,1,0)+IF(G327=$G$2,1,0)+IF(H327=$H$2,1,0)+IF(I327=$I$2,1,0)+IF(J327=$J$2,1,0)+IF(K327=$K$2,1,0)+IF(L327=$L$2,1,0)+IF(M327=$M$2,1,0)+IF(N327=$N$2,1,0)+IF(O327=$O$2,1,0)+IF(P327=$P$2,1,0)+IF(Q327=$Q$2,1,0)+IF(R327=$R$2,1,0)+IF(S327=$S$2,1,0))/(COUNTIF(E327:S327,"Yea")+COUNTIF(E327:S327,"Nay"))</f>
        <v>0.15384615384615385</v>
      </c>
      <c r="V327" s="21">
        <f>(IF(E327=$E$2,1,0)+IF(F327=$F$2,1,0)+IF(G327=$G$2,1,0)+IF(H327=$H$2,1,0)+IF(I327=$I$2,1,0)+IF(J327=$J$2,1,0)+IF(K327=$K$2,1,0))/(COUNTIF(E327:K327,"Yea")+COUNTIF(E327:K327,"Nay"))</f>
        <v>0.4</v>
      </c>
      <c r="W327" s="21">
        <f>(IF(L327=$L$2,1,0)+IF(M327=$M$2,1,0)+IF(N327=$N$2,1,0)+IF(O327=$O$2,1,0)+IF(P327=$P$2,1,0)+IF(Q327=$Q$2,1,0)+IF(R327=$R$2,1,0)+IF(S327=$S$2,1,0))/(COUNTIF(L327:S327,"Yea")+COUNTIF(L327:S327,"Nay"))</f>
        <v>0</v>
      </c>
    </row>
    <row r="328" spans="1:23">
      <c r="A328" s="2" t="s">
        <v>28</v>
      </c>
      <c r="B328" s="3" t="s">
        <v>415</v>
      </c>
      <c r="C328" s="4" t="s">
        <v>337</v>
      </c>
      <c r="D328" s="5" t="s">
        <v>396</v>
      </c>
      <c r="E328" s="6" t="s">
        <v>397</v>
      </c>
      <c r="F328" s="7" t="s">
        <v>398</v>
      </c>
      <c r="G328" s="8" t="s">
        <v>419</v>
      </c>
      <c r="H328" s="9" t="s">
        <v>419</v>
      </c>
      <c r="I328" s="10" t="s">
        <v>397</v>
      </c>
      <c r="J328" s="11" t="s">
        <v>397</v>
      </c>
      <c r="K328" s="12" t="s">
        <v>398</v>
      </c>
      <c r="L328" s="13" t="s">
        <v>397</v>
      </c>
      <c r="M328" s="20" t="s">
        <v>397</v>
      </c>
      <c r="N328" s="15" t="s">
        <v>397</v>
      </c>
      <c r="O328" s="16" t="s">
        <v>398</v>
      </c>
      <c r="P328" s="17" t="s">
        <v>397</v>
      </c>
      <c r="Q328" s="18" t="s">
        <v>397</v>
      </c>
      <c r="R328" s="19" t="s">
        <v>397</v>
      </c>
      <c r="S328" s="20" t="s">
        <v>397</v>
      </c>
      <c r="T328" s="21">
        <f>(IF(E328=$E$2,1,0)+IF(F328=$F$2,1,0)+IF(G328=$G$2,1,0)+IF(H328=$H$2,1,0)+IF(I328=$I$2,1,0)+IF(J328=$J$2,1,0)+IF(K328=$K$2,1,0)+IF(L328=$L$2,1,0)+IF(M328=$M$2,1,0)+IF(N328=$N$2,1,0)+IF(O328=$O$2,1,0)+IF(P328=$P$2,1,0)+IF(Q328=$Q$2,1,0)+IF(R328=$R$2,1,0)+IF(S328=$S$2,1,0))/COUNTA(E328:S328)</f>
        <v>0.13333333333333333</v>
      </c>
      <c r="U328" s="21">
        <f>(IF(E328=$E$2,1,0)+IF(F328=$F$2,1,0)+IF(G328=$G$2,1,0)+IF(H328=$H$2,1,0)+IF(I328=$I$2,1,0)+IF(J328=$J$2,1,0)+IF(K328=$K$2,1,0)+IF(L328=$L$2,1,0)+IF(M328=$M$2,1,0)+IF(N328=$N$2,1,0)+IF(O328=$O$2,1,0)+IF(P328=$P$2,1,0)+IF(Q328=$Q$2,1,0)+IF(R328=$R$2,1,0)+IF(S328=$S$2,1,0))/(COUNTIF(E328:S328,"Yea")+COUNTIF(E328:S328,"Nay"))</f>
        <v>0.15384615384615385</v>
      </c>
      <c r="V328" s="21">
        <f>(IF(E328=$E$2,1,0)+IF(F328=$F$2,1,0)+IF(G328=$G$2,1,0)+IF(H328=$H$2,1,0)+IF(I328=$I$2,1,0)+IF(J328=$J$2,1,0)+IF(K328=$K$2,1,0))/(COUNTIF(E328:K328,"Yea")+COUNTIF(E328:K328,"Nay"))</f>
        <v>0.2</v>
      </c>
      <c r="W328" s="21">
        <f>(IF(L328=$L$2,1,0)+IF(M328=$M$2,1,0)+IF(N328=$N$2,1,0)+IF(O328=$O$2,1,0)+IF(P328=$P$2,1,0)+IF(Q328=$Q$2,1,0)+IF(R328=$R$2,1,0)+IF(S328=$S$2,1,0))/(COUNTIF(L328:S328,"Yea")+COUNTIF(L328:S328,"Nay"))</f>
        <v>0.125</v>
      </c>
    </row>
    <row r="329" spans="1:23">
      <c r="A329" s="2" t="s">
        <v>5</v>
      </c>
      <c r="B329" s="3" t="s">
        <v>394</v>
      </c>
      <c r="C329" s="4" t="s">
        <v>395</v>
      </c>
      <c r="D329" s="5" t="s">
        <v>396</v>
      </c>
      <c r="E329" s="6" t="s">
        <v>397</v>
      </c>
      <c r="F329" s="7" t="s">
        <v>397</v>
      </c>
      <c r="G329" s="8" t="s">
        <v>398</v>
      </c>
      <c r="H329" s="9" t="s">
        <v>398</v>
      </c>
      <c r="I329" s="10" t="s">
        <v>397</v>
      </c>
      <c r="J329" s="20" t="s">
        <v>397</v>
      </c>
      <c r="K329" s="20" t="s">
        <v>419</v>
      </c>
      <c r="L329" s="13" t="s">
        <v>397</v>
      </c>
      <c r="M329" s="14" t="s">
        <v>419</v>
      </c>
      <c r="N329" s="15" t="s">
        <v>397</v>
      </c>
      <c r="O329" s="16" t="s">
        <v>397</v>
      </c>
      <c r="P329" s="17" t="s">
        <v>397</v>
      </c>
      <c r="Q329" s="18" t="s">
        <v>397</v>
      </c>
      <c r="R329" s="19" t="s">
        <v>397</v>
      </c>
      <c r="S329" s="20" t="s">
        <v>397</v>
      </c>
      <c r="T329" s="21">
        <f>(IF(E329=$E$2,1,0)+IF(F329=$F$2,1,0)+IF(G329=$G$2,1,0)+IF(H329=$H$2,1,0)+IF(I329=$I$2,1,0)+IF(J329=$J$2,1,0)+IF(K329=$K$2,1,0)+IF(L329=$L$2,1,0)+IF(M329=$M$2,1,0)+IF(N329=$N$2,1,0)+IF(O329=$O$2,1,0)+IF(P329=$P$2,1,0)+IF(Q329=$Q$2,1,0)+IF(R329=$R$2,1,0)+IF(S329=$S$2,1,0))/COUNTA(E329:S329)</f>
        <v>0.13333333333333333</v>
      </c>
      <c r="U329" s="21">
        <f>(IF(E329=$E$2,1,0)+IF(F329=$F$2,1,0)+IF(G329=$G$2,1,0)+IF(H329=$H$2,1,0)+IF(I329=$I$2,1,0)+IF(J329=$J$2,1,0)+IF(K329=$K$2,1,0)+IF(L329=$L$2,1,0)+IF(M329=$M$2,1,0)+IF(N329=$N$2,1,0)+IF(O329=$O$2,1,0)+IF(P329=$P$2,1,0)+IF(Q329=$Q$2,1,0)+IF(R329=$R$2,1,0)+IF(S329=$S$2,1,0))/(COUNTIF(E329:S329,"Yea")+COUNTIF(E329:S329,"Nay"))</f>
        <v>0.15384615384615385</v>
      </c>
      <c r="V329" s="21">
        <f>(IF(E329=$E$2,1,0)+IF(F329=$F$2,1,0)+IF(G329=$G$2,1,0)+IF(H329=$H$2,1,0)+IF(I329=$I$2,1,0)+IF(J329=$J$2,1,0)+IF(K329=$K$2,1,0))/(COUNTIF(E329:K329,"Yea")+COUNTIF(E329:K329,"Nay"))</f>
        <v>0.33333333333333331</v>
      </c>
      <c r="W329" s="21">
        <f>(IF(L329=$L$2,1,0)+IF(M329=$M$2,1,0)+IF(N329=$N$2,1,0)+IF(O329=$O$2,1,0)+IF(P329=$P$2,1,0)+IF(Q329=$Q$2,1,0)+IF(R329=$R$2,1,0)+IF(S329=$S$2,1,0))/(COUNTIF(L329:S329,"Yea")+COUNTIF(L329:S329,"Nay"))</f>
        <v>0</v>
      </c>
    </row>
    <row r="330" spans="1:23">
      <c r="A330" s="2" t="s">
        <v>399</v>
      </c>
      <c r="B330" s="3" t="s">
        <v>400</v>
      </c>
      <c r="C330" s="4" t="s">
        <v>401</v>
      </c>
      <c r="D330" s="5" t="s">
        <v>396</v>
      </c>
      <c r="E330" s="6" t="s">
        <v>398</v>
      </c>
      <c r="F330" s="7" t="s">
        <v>397</v>
      </c>
      <c r="G330" s="8" t="s">
        <v>398</v>
      </c>
      <c r="H330" s="20" t="s">
        <v>398</v>
      </c>
      <c r="I330" s="10" t="s">
        <v>397</v>
      </c>
      <c r="J330" s="11" t="s">
        <v>23</v>
      </c>
      <c r="K330" s="20" t="s">
        <v>398</v>
      </c>
      <c r="L330" s="13" t="s">
        <v>397</v>
      </c>
      <c r="M330" s="14" t="s">
        <v>397</v>
      </c>
      <c r="N330" s="15" t="s">
        <v>397</v>
      </c>
      <c r="O330" s="16" t="s">
        <v>397</v>
      </c>
      <c r="P330" s="17" t="s">
        <v>397</v>
      </c>
      <c r="Q330" s="18" t="s">
        <v>397</v>
      </c>
      <c r="R330" s="19" t="s">
        <v>397</v>
      </c>
      <c r="S330" s="20" t="s">
        <v>397</v>
      </c>
      <c r="T330" s="21">
        <f>(IF(E330=$E$2,1,0)+IF(F330=$F$2,1,0)+IF(G330=$G$2,1,0)+IF(H330=$H$2,1,0)+IF(I330=$I$2,1,0)+IF(J330=$J$2,1,0)+IF(K330=$K$2,1,0)+IF(L330=$L$2,1,0)+IF(M330=$M$2,1,0)+IF(N330=$N$2,1,0)+IF(O330=$O$2,1,0)+IF(P330=$P$2,1,0)+IF(Q330=$Q$2,1,0)+IF(R330=$R$2,1,0)+IF(S330=$S$2,1,0))/COUNTA(E330:S330)</f>
        <v>0.13333333333333333</v>
      </c>
      <c r="U330" s="21">
        <f>(IF(E330=$E$2,1,0)+IF(F330=$F$2,1,0)+IF(G330=$G$2,1,0)+IF(H330=$H$2,1,0)+IF(I330=$I$2,1,0)+IF(J330=$J$2,1,0)+IF(K330=$K$2,1,0)+IF(L330=$L$2,1,0)+IF(M330=$M$2,1,0)+IF(N330=$N$2,1,0)+IF(O330=$O$2,1,0)+IF(P330=$P$2,1,0)+IF(Q330=$Q$2,1,0)+IF(R330=$R$2,1,0)+IF(S330=$S$2,1,0))/(COUNTIF(E330:S330,"Yea")+COUNTIF(E330:S330,"Nay"))</f>
        <v>0.14285714285714285</v>
      </c>
      <c r="V330" s="21">
        <f>(IF(E330=$E$2,1,0)+IF(F330=$F$2,1,0)+IF(G330=$G$2,1,0)+IF(H330=$H$2,1,0)+IF(I330=$I$2,1,0)+IF(J330=$J$2,1,0)+IF(K330=$K$2,1,0))/(COUNTIF(E330:K330,"Yea")+COUNTIF(E330:K330,"Nay"))</f>
        <v>0.33333333333333331</v>
      </c>
      <c r="W330" s="21">
        <f>(IF(L330=$L$2,1,0)+IF(M330=$M$2,1,0)+IF(N330=$N$2,1,0)+IF(O330=$O$2,1,0)+IF(P330=$P$2,1,0)+IF(Q330=$Q$2,1,0)+IF(R330=$R$2,1,0)+IF(S330=$S$2,1,0))/(COUNTIF(L330:S330,"Yea")+COUNTIF(L330:S330,"Nay"))</f>
        <v>0</v>
      </c>
    </row>
    <row r="331" spans="1:23">
      <c r="A331" s="2" t="s">
        <v>459</v>
      </c>
      <c r="B331" s="3" t="s">
        <v>430</v>
      </c>
      <c r="C331" s="4" t="s">
        <v>460</v>
      </c>
      <c r="D331" s="5" t="s">
        <v>396</v>
      </c>
      <c r="E331" s="6" t="s">
        <v>398</v>
      </c>
      <c r="F331" s="7" t="s">
        <v>397</v>
      </c>
      <c r="G331" s="8" t="s">
        <v>398</v>
      </c>
      <c r="H331" s="9" t="s">
        <v>398</v>
      </c>
      <c r="I331" s="10" t="s">
        <v>397</v>
      </c>
      <c r="J331" s="11" t="s">
        <v>398</v>
      </c>
      <c r="K331" s="12" t="s">
        <v>419</v>
      </c>
      <c r="L331" s="13" t="s">
        <v>397</v>
      </c>
      <c r="M331" s="14" t="s">
        <v>397</v>
      </c>
      <c r="N331" s="15" t="s">
        <v>397</v>
      </c>
      <c r="O331" s="16" t="s">
        <v>397</v>
      </c>
      <c r="P331" s="17" t="s">
        <v>397</v>
      </c>
      <c r="Q331" s="18" t="s">
        <v>397</v>
      </c>
      <c r="R331" s="19" t="s">
        <v>397</v>
      </c>
      <c r="S331" s="20" t="s">
        <v>397</v>
      </c>
      <c r="T331" s="21">
        <f>(IF(E331=$E$2,1,0)+IF(F331=$F$2,1,0)+IF(G331=$G$2,1,0)+IF(H331=$H$2,1,0)+IF(I331=$I$2,1,0)+IF(J331=$J$2,1,0)+IF(K331=$K$2,1,0)+IF(L331=$L$2,1,0)+IF(M331=$M$2,1,0)+IF(N331=$N$2,1,0)+IF(O331=$O$2,1,0)+IF(P331=$P$2,1,0)+IF(Q331=$Q$2,1,0)+IF(R331=$R$2,1,0)+IF(S331=$S$2,1,0))/COUNTA(E331:S331)</f>
        <v>0.13333333333333333</v>
      </c>
      <c r="U331" s="21">
        <f>(IF(E331=$E$2,1,0)+IF(F331=$F$2,1,0)+IF(G331=$G$2,1,0)+IF(H331=$H$2,1,0)+IF(I331=$I$2,1,0)+IF(J331=$J$2,1,0)+IF(K331=$K$2,1,0)+IF(L331=$L$2,1,0)+IF(M331=$M$2,1,0)+IF(N331=$N$2,1,0)+IF(O331=$O$2,1,0)+IF(P331=$P$2,1,0)+IF(Q331=$Q$2,1,0)+IF(R331=$R$2,1,0)+IF(S331=$S$2,1,0))/(COUNTIF(E331:S331,"Yea")+COUNTIF(E331:S331,"Nay"))</f>
        <v>0.14285714285714285</v>
      </c>
      <c r="V331" s="21">
        <f>(IF(E331=$E$2,1,0)+IF(F331=$F$2,1,0)+IF(G331=$G$2,1,0)+IF(H331=$H$2,1,0)+IF(I331=$I$2,1,0)+IF(J331=$J$2,1,0)+IF(K331=$K$2,1,0))/(COUNTIF(E331:K331,"Yea")+COUNTIF(E331:K331,"Nay"))</f>
        <v>0.33333333333333331</v>
      </c>
      <c r="W331" s="21">
        <f>(IF(L331=$L$2,1,0)+IF(M331=$M$2,1,0)+IF(N331=$N$2,1,0)+IF(O331=$O$2,1,0)+IF(P331=$P$2,1,0)+IF(Q331=$Q$2,1,0)+IF(R331=$R$2,1,0)+IF(S331=$S$2,1,0))/(COUNTIF(L331:S331,"Yea")+COUNTIF(L331:S331,"Nay"))</f>
        <v>0</v>
      </c>
    </row>
    <row r="332" spans="1:23">
      <c r="A332" s="2" t="s">
        <v>469</v>
      </c>
      <c r="B332" s="3" t="s">
        <v>415</v>
      </c>
      <c r="C332" s="4" t="s">
        <v>453</v>
      </c>
      <c r="D332" s="5" t="s">
        <v>396</v>
      </c>
      <c r="E332" s="6" t="s">
        <v>398</v>
      </c>
      <c r="F332" s="7" t="s">
        <v>397</v>
      </c>
      <c r="G332" s="8" t="s">
        <v>398</v>
      </c>
      <c r="H332" s="9" t="s">
        <v>398</v>
      </c>
      <c r="I332" s="10" t="s">
        <v>397</v>
      </c>
      <c r="J332" s="11" t="s">
        <v>398</v>
      </c>
      <c r="K332" s="12" t="s">
        <v>419</v>
      </c>
      <c r="L332" s="13" t="s">
        <v>397</v>
      </c>
      <c r="M332" s="14" t="s">
        <v>397</v>
      </c>
      <c r="N332" s="15" t="s">
        <v>397</v>
      </c>
      <c r="O332" s="16" t="s">
        <v>397</v>
      </c>
      <c r="P332" s="17" t="s">
        <v>397</v>
      </c>
      <c r="Q332" s="18" t="s">
        <v>397</v>
      </c>
      <c r="R332" s="19" t="s">
        <v>397</v>
      </c>
      <c r="S332" s="20" t="s">
        <v>397</v>
      </c>
      <c r="T332" s="21">
        <f>(IF(E332=$E$2,1,0)+IF(F332=$F$2,1,0)+IF(G332=$G$2,1,0)+IF(H332=$H$2,1,0)+IF(I332=$I$2,1,0)+IF(J332=$J$2,1,0)+IF(K332=$K$2,1,0)+IF(L332=$L$2,1,0)+IF(M332=$M$2,1,0)+IF(N332=$N$2,1,0)+IF(O332=$O$2,1,0)+IF(P332=$P$2,1,0)+IF(Q332=$Q$2,1,0)+IF(R332=$R$2,1,0)+IF(S332=$S$2,1,0))/COUNTA(E332:S332)</f>
        <v>0.13333333333333333</v>
      </c>
      <c r="U332" s="21">
        <f>(IF(E332=$E$2,1,0)+IF(F332=$F$2,1,0)+IF(G332=$G$2,1,0)+IF(H332=$H$2,1,0)+IF(I332=$I$2,1,0)+IF(J332=$J$2,1,0)+IF(K332=$K$2,1,0)+IF(L332=$L$2,1,0)+IF(M332=$M$2,1,0)+IF(N332=$N$2,1,0)+IF(O332=$O$2,1,0)+IF(P332=$P$2,1,0)+IF(Q332=$Q$2,1,0)+IF(R332=$R$2,1,0)+IF(S332=$S$2,1,0))/(COUNTIF(E332:S332,"Yea")+COUNTIF(E332:S332,"Nay"))</f>
        <v>0.14285714285714285</v>
      </c>
      <c r="V332" s="21">
        <f>(IF(E332=$E$2,1,0)+IF(F332=$F$2,1,0)+IF(G332=$G$2,1,0)+IF(H332=$H$2,1,0)+IF(I332=$I$2,1,0)+IF(J332=$J$2,1,0)+IF(K332=$K$2,1,0))/(COUNTIF(E332:K332,"Yea")+COUNTIF(E332:K332,"Nay"))</f>
        <v>0.33333333333333331</v>
      </c>
      <c r="W332" s="21">
        <f>(IF(L332=$L$2,1,0)+IF(M332=$M$2,1,0)+IF(N332=$N$2,1,0)+IF(O332=$O$2,1,0)+IF(P332=$P$2,1,0)+IF(Q332=$Q$2,1,0)+IF(R332=$R$2,1,0)+IF(S332=$S$2,1,0))/(COUNTIF(L332:S332,"Yea")+COUNTIF(L332:S332,"Nay"))</f>
        <v>0</v>
      </c>
    </row>
    <row r="333" spans="1:23">
      <c r="A333" s="2" t="s">
        <v>479</v>
      </c>
      <c r="B333" s="3" t="s">
        <v>400</v>
      </c>
      <c r="C333" s="4" t="s">
        <v>413</v>
      </c>
      <c r="D333" s="5" t="s">
        <v>396</v>
      </c>
      <c r="E333" s="6" t="s">
        <v>419</v>
      </c>
      <c r="F333" s="7" t="s">
        <v>397</v>
      </c>
      <c r="G333" s="8" t="s">
        <v>419</v>
      </c>
      <c r="H333" s="20" t="s">
        <v>419</v>
      </c>
      <c r="I333" s="10" t="s">
        <v>419</v>
      </c>
      <c r="J333" s="11" t="s">
        <v>419</v>
      </c>
      <c r="K333" s="12" t="s">
        <v>419</v>
      </c>
      <c r="L333" s="13" t="s">
        <v>397</v>
      </c>
      <c r="M333" s="14" t="s">
        <v>397</v>
      </c>
      <c r="N333" s="15" t="s">
        <v>397</v>
      </c>
      <c r="O333" s="16" t="s">
        <v>419</v>
      </c>
      <c r="P333" s="17" t="s">
        <v>419</v>
      </c>
      <c r="Q333" s="18" t="s">
        <v>397</v>
      </c>
      <c r="R333" s="19" t="s">
        <v>397</v>
      </c>
      <c r="S333" s="20" t="s">
        <v>397</v>
      </c>
      <c r="T333" s="21">
        <f>(IF(E333=$E$2,1,0)+IF(F333=$F$2,1,0)+IF(G333=$G$2,1,0)+IF(H333=$H$2,1,0)+IF(I333=$I$2,1,0)+IF(J333=$J$2,1,0)+IF(K333=$K$2,1,0)+IF(L333=$L$2,1,0)+IF(M333=$M$2,1,0)+IF(N333=$N$2,1,0)+IF(O333=$O$2,1,0)+IF(P333=$P$2,1,0)+IF(Q333=$Q$2,1,0)+IF(R333=$R$2,1,0)+IF(S333=$S$2,1,0))/COUNTA(E333:S333)</f>
        <v>6.6666666666666666E-2</v>
      </c>
      <c r="U333" s="21">
        <f>(IF(E333=$E$2,1,0)+IF(F333=$F$2,1,0)+IF(G333=$G$2,1,0)+IF(H333=$H$2,1,0)+IF(I333=$I$2,1,0)+IF(J333=$J$2,1,0)+IF(K333=$K$2,1,0)+IF(L333=$L$2,1,0)+IF(M333=$M$2,1,0)+IF(N333=$N$2,1,0)+IF(O333=$O$2,1,0)+IF(P333=$P$2,1,0)+IF(Q333=$Q$2,1,0)+IF(R333=$R$2,1,0)+IF(S333=$S$2,1,0))/(COUNTIF(E333:S333,"Yea")+COUNTIF(E333:S333,"Nay"))</f>
        <v>0.14285714285714285</v>
      </c>
      <c r="V333" s="21">
        <f>(IF(E333=$E$2,1,0)+IF(F333=$F$2,1,0)+IF(G333=$G$2,1,0)+IF(H333=$H$2,1,0)+IF(I333=$I$2,1,0)+IF(J333=$J$2,1,0)+IF(K333=$K$2,1,0))/(COUNTIF(E333:K333,"Yea")+COUNTIF(E333:K333,"Nay"))</f>
        <v>1</v>
      </c>
      <c r="W333" s="21">
        <f>(IF(L333=$L$2,1,0)+IF(M333=$M$2,1,0)+IF(N333=$N$2,1,0)+IF(O333=$O$2,1,0)+IF(P333=$P$2,1,0)+IF(Q333=$Q$2,1,0)+IF(R333=$R$2,1,0)+IF(S333=$S$2,1,0))/(COUNTIF(L333:S333,"Yea")+COUNTIF(L333:S333,"Nay"))</f>
        <v>0</v>
      </c>
    </row>
    <row r="334" spans="1:23">
      <c r="A334" s="2" t="s">
        <v>338</v>
      </c>
      <c r="B334" s="3" t="s">
        <v>394</v>
      </c>
      <c r="C334" s="4" t="s">
        <v>456</v>
      </c>
      <c r="D334" s="5" t="s">
        <v>396</v>
      </c>
      <c r="E334" s="6" t="s">
        <v>397</v>
      </c>
      <c r="F334" s="7" t="s">
        <v>397</v>
      </c>
      <c r="G334" s="8" t="s">
        <v>398</v>
      </c>
      <c r="H334" s="9" t="s">
        <v>419</v>
      </c>
      <c r="I334" s="10" t="s">
        <v>397</v>
      </c>
      <c r="J334" s="20" t="s">
        <v>397</v>
      </c>
      <c r="K334" s="12" t="s">
        <v>398</v>
      </c>
      <c r="L334" s="13" t="s">
        <v>397</v>
      </c>
      <c r="M334" s="14" t="s">
        <v>397</v>
      </c>
      <c r="N334" s="15" t="s">
        <v>397</v>
      </c>
      <c r="O334" s="16" t="s">
        <v>397</v>
      </c>
      <c r="P334" s="17" t="s">
        <v>397</v>
      </c>
      <c r="Q334" s="18" t="s">
        <v>397</v>
      </c>
      <c r="R334" s="19" t="s">
        <v>397</v>
      </c>
      <c r="S334" s="20" t="s">
        <v>397</v>
      </c>
      <c r="T334" s="21">
        <f>(IF(E334=$E$2,1,0)+IF(F334=$F$2,1,0)+IF(G334=$G$2,1,0)+IF(H334=$H$2,1,0)+IF(I334=$I$2,1,0)+IF(J334=$J$2,1,0)+IF(K334=$K$2,1,0)+IF(L334=$L$2,1,0)+IF(M334=$M$2,1,0)+IF(N334=$N$2,1,0)+IF(O334=$O$2,1,0)+IF(P334=$P$2,1,0)+IF(Q334=$Q$2,1,0)+IF(R334=$R$2,1,0)+IF(S334=$S$2,1,0))/COUNTA(E334:S334)</f>
        <v>0.13333333333333333</v>
      </c>
      <c r="U334" s="21">
        <f>(IF(E334=$E$2,1,0)+IF(F334=$F$2,1,0)+IF(G334=$G$2,1,0)+IF(H334=$H$2,1,0)+IF(I334=$I$2,1,0)+IF(J334=$J$2,1,0)+IF(K334=$K$2,1,0)+IF(L334=$L$2,1,0)+IF(M334=$M$2,1,0)+IF(N334=$N$2,1,0)+IF(O334=$O$2,1,0)+IF(P334=$P$2,1,0)+IF(Q334=$Q$2,1,0)+IF(R334=$R$2,1,0)+IF(S334=$S$2,1,0))/(COUNTIF(E334:S334,"Yea")+COUNTIF(E334:S334,"Nay"))</f>
        <v>0.14285714285714285</v>
      </c>
      <c r="V334" s="21">
        <f>(IF(E334=$E$2,1,0)+IF(F334=$F$2,1,0)+IF(G334=$G$2,1,0)+IF(H334=$H$2,1,0)+IF(I334=$I$2,1,0)+IF(J334=$J$2,1,0)+IF(K334=$K$2,1,0))/(COUNTIF(E334:K334,"Yea")+COUNTIF(E334:K334,"Nay"))</f>
        <v>0.33333333333333331</v>
      </c>
      <c r="W334" s="21">
        <f>(IF(L334=$L$2,1,0)+IF(M334=$M$2,1,0)+IF(N334=$N$2,1,0)+IF(O334=$O$2,1,0)+IF(P334=$P$2,1,0)+IF(Q334=$Q$2,1,0)+IF(R334=$R$2,1,0)+IF(S334=$S$2,1,0))/(COUNTIF(L334:S334,"Yea")+COUNTIF(L334:S334,"Nay"))</f>
        <v>0</v>
      </c>
    </row>
    <row r="335" spans="1:23">
      <c r="A335" s="2" t="s">
        <v>199</v>
      </c>
      <c r="B335" s="3" t="s">
        <v>403</v>
      </c>
      <c r="C335" s="4" t="s">
        <v>200</v>
      </c>
      <c r="D335" s="5" t="s">
        <v>396</v>
      </c>
      <c r="E335" s="6" t="s">
        <v>398</v>
      </c>
      <c r="F335" s="7" t="s">
        <v>397</v>
      </c>
      <c r="G335" s="8" t="s">
        <v>398</v>
      </c>
      <c r="H335" s="9" t="s">
        <v>398</v>
      </c>
      <c r="I335" s="10" t="s">
        <v>397</v>
      </c>
      <c r="J335" s="20" t="s">
        <v>23</v>
      </c>
      <c r="K335" s="12" t="s">
        <v>398</v>
      </c>
      <c r="L335" s="13" t="s">
        <v>397</v>
      </c>
      <c r="M335" s="14" t="s">
        <v>397</v>
      </c>
      <c r="N335" s="15" t="s">
        <v>397</v>
      </c>
      <c r="O335" s="16" t="s">
        <v>397</v>
      </c>
      <c r="P335" s="17" t="s">
        <v>397</v>
      </c>
      <c r="Q335" s="18" t="s">
        <v>397</v>
      </c>
      <c r="R335" s="19" t="s">
        <v>397</v>
      </c>
      <c r="S335" s="20" t="s">
        <v>397</v>
      </c>
      <c r="T335" s="21">
        <f>(IF(E335=$E$2,1,0)+IF(F335=$F$2,1,0)+IF(G335=$G$2,1,0)+IF(H335=$H$2,1,0)+IF(I335=$I$2,1,0)+IF(J335=$J$2,1,0)+IF(K335=$K$2,1,0)+IF(L335=$L$2,1,0)+IF(M335=$M$2,1,0)+IF(N335=$N$2,1,0)+IF(O335=$O$2,1,0)+IF(P335=$P$2,1,0)+IF(Q335=$Q$2,1,0)+IF(R335=$R$2,1,0)+IF(S335=$S$2,1,0))/COUNTA(E335:S335)</f>
        <v>0.13333333333333333</v>
      </c>
      <c r="U335" s="21">
        <f>(IF(E335=$E$2,1,0)+IF(F335=$F$2,1,0)+IF(G335=$G$2,1,0)+IF(H335=$H$2,1,0)+IF(I335=$I$2,1,0)+IF(J335=$J$2,1,0)+IF(K335=$K$2,1,0)+IF(L335=$L$2,1,0)+IF(M335=$M$2,1,0)+IF(N335=$N$2,1,0)+IF(O335=$O$2,1,0)+IF(P335=$P$2,1,0)+IF(Q335=$Q$2,1,0)+IF(R335=$R$2,1,0)+IF(S335=$S$2,1,0))/(COUNTIF(E335:S335,"Yea")+COUNTIF(E335:S335,"Nay"))</f>
        <v>0.14285714285714285</v>
      </c>
      <c r="V335" s="21">
        <f>(IF(E335=$E$2,1,0)+IF(F335=$F$2,1,0)+IF(G335=$G$2,1,0)+IF(H335=$H$2,1,0)+IF(I335=$I$2,1,0)+IF(J335=$J$2,1,0)+IF(K335=$K$2,1,0))/(COUNTIF(E335:K335,"Yea")+COUNTIF(E335:K335,"Nay"))</f>
        <v>0.33333333333333331</v>
      </c>
      <c r="W335" s="21">
        <f>(IF(L335=$L$2,1,0)+IF(M335=$M$2,1,0)+IF(N335=$N$2,1,0)+IF(O335=$O$2,1,0)+IF(P335=$P$2,1,0)+IF(Q335=$Q$2,1,0)+IF(R335=$R$2,1,0)+IF(S335=$S$2,1,0))/(COUNTIF(L335:S335,"Yea")+COUNTIF(L335:S335,"Nay"))</f>
        <v>0</v>
      </c>
    </row>
    <row r="336" spans="1:23">
      <c r="A336" s="2" t="s">
        <v>227</v>
      </c>
      <c r="B336" s="3" t="s">
        <v>403</v>
      </c>
      <c r="C336" s="4" t="s">
        <v>453</v>
      </c>
      <c r="D336" s="5" t="s">
        <v>396</v>
      </c>
      <c r="E336" s="6" t="s">
        <v>398</v>
      </c>
      <c r="F336" s="7" t="s">
        <v>419</v>
      </c>
      <c r="G336" s="8" t="s">
        <v>398</v>
      </c>
      <c r="H336" s="9" t="s">
        <v>398</v>
      </c>
      <c r="I336" s="10" t="s">
        <v>397</v>
      </c>
      <c r="J336" s="11" t="s">
        <v>397</v>
      </c>
      <c r="K336" s="20" t="s">
        <v>398</v>
      </c>
      <c r="L336" s="13" t="s">
        <v>397</v>
      </c>
      <c r="M336" s="14" t="s">
        <v>397</v>
      </c>
      <c r="N336" s="15" t="s">
        <v>397</v>
      </c>
      <c r="O336" s="16" t="s">
        <v>397</v>
      </c>
      <c r="P336" s="17" t="s">
        <v>397</v>
      </c>
      <c r="Q336" s="18" t="s">
        <v>397</v>
      </c>
      <c r="R336" s="19" t="s">
        <v>397</v>
      </c>
      <c r="S336" s="20" t="s">
        <v>397</v>
      </c>
      <c r="T336" s="21">
        <f>(IF(E336=$E$2,1,0)+IF(F336=$F$2,1,0)+IF(G336=$G$2,1,0)+IF(H336=$H$2,1,0)+IF(I336=$I$2,1,0)+IF(J336=$J$2,1,0)+IF(K336=$K$2,1,0)+IF(L336=$L$2,1,0)+IF(M336=$M$2,1,0)+IF(N336=$N$2,1,0)+IF(O336=$O$2,1,0)+IF(P336=$P$2,1,0)+IF(Q336=$Q$2,1,0)+IF(R336=$R$2,1,0)+IF(S336=$S$2,1,0))/COUNTA(E336:S336)</f>
        <v>0.13333333333333333</v>
      </c>
      <c r="U336" s="21">
        <f>(IF(E336=$E$2,1,0)+IF(F336=$F$2,1,0)+IF(G336=$G$2,1,0)+IF(H336=$H$2,1,0)+IF(I336=$I$2,1,0)+IF(J336=$J$2,1,0)+IF(K336=$K$2,1,0)+IF(L336=$L$2,1,0)+IF(M336=$M$2,1,0)+IF(N336=$N$2,1,0)+IF(O336=$O$2,1,0)+IF(P336=$P$2,1,0)+IF(Q336=$Q$2,1,0)+IF(R336=$R$2,1,0)+IF(S336=$S$2,1,0))/(COUNTIF(E336:S336,"Yea")+COUNTIF(E336:S336,"Nay"))</f>
        <v>0.14285714285714285</v>
      </c>
      <c r="V336" s="21">
        <f>(IF(E336=$E$2,1,0)+IF(F336=$F$2,1,0)+IF(G336=$G$2,1,0)+IF(H336=$H$2,1,0)+IF(I336=$I$2,1,0)+IF(J336=$J$2,1,0)+IF(K336=$K$2,1,0))/(COUNTIF(E336:K336,"Yea")+COUNTIF(E336:K336,"Nay"))</f>
        <v>0.33333333333333331</v>
      </c>
      <c r="W336" s="21">
        <f>(IF(L336=$L$2,1,0)+IF(M336=$M$2,1,0)+IF(N336=$N$2,1,0)+IF(O336=$O$2,1,0)+IF(P336=$P$2,1,0)+IF(Q336=$Q$2,1,0)+IF(R336=$R$2,1,0)+IF(S336=$S$2,1,0))/(COUNTIF(L336:S336,"Yea")+COUNTIF(L336:S336,"Nay"))</f>
        <v>0</v>
      </c>
    </row>
    <row r="337" spans="1:23">
      <c r="A337" s="2" t="s">
        <v>230</v>
      </c>
      <c r="B337" s="3" t="s">
        <v>400</v>
      </c>
      <c r="C337" s="4" t="s">
        <v>468</v>
      </c>
      <c r="D337" s="5" t="s">
        <v>396</v>
      </c>
      <c r="E337" s="6" t="s">
        <v>398</v>
      </c>
      <c r="F337" s="7" t="s">
        <v>397</v>
      </c>
      <c r="G337" s="8" t="s">
        <v>398</v>
      </c>
      <c r="H337" s="9" t="s">
        <v>398</v>
      </c>
      <c r="I337" s="10" t="s">
        <v>419</v>
      </c>
      <c r="J337" s="11" t="s">
        <v>398</v>
      </c>
      <c r="K337" s="12" t="s">
        <v>398</v>
      </c>
      <c r="L337" s="13" t="s">
        <v>397</v>
      </c>
      <c r="M337" s="14" t="s">
        <v>397</v>
      </c>
      <c r="N337" s="20" t="s">
        <v>397</v>
      </c>
      <c r="O337" s="16" t="s">
        <v>397</v>
      </c>
      <c r="P337" s="17" t="s">
        <v>397</v>
      </c>
      <c r="Q337" s="18" t="s">
        <v>397</v>
      </c>
      <c r="R337" s="19" t="s">
        <v>397</v>
      </c>
      <c r="S337" s="20" t="s">
        <v>397</v>
      </c>
      <c r="T337" s="21">
        <f>(IF(E337=$E$2,1,0)+IF(F337=$F$2,1,0)+IF(G337=$G$2,1,0)+IF(H337=$H$2,1,0)+IF(I337=$I$2,1,0)+IF(J337=$J$2,1,0)+IF(K337=$K$2,1,0)+IF(L337=$L$2,1,0)+IF(M337=$M$2,1,0)+IF(N337=$N$2,1,0)+IF(O337=$O$2,1,0)+IF(P337=$P$2,1,0)+IF(Q337=$Q$2,1,0)+IF(R337=$R$2,1,0)+IF(S337=$S$2,1,0))/COUNTA(E337:S337)</f>
        <v>0.13333333333333333</v>
      </c>
      <c r="U337" s="21">
        <f>(IF(E337=$E$2,1,0)+IF(F337=$F$2,1,0)+IF(G337=$G$2,1,0)+IF(H337=$H$2,1,0)+IF(I337=$I$2,1,0)+IF(J337=$J$2,1,0)+IF(K337=$K$2,1,0)+IF(L337=$L$2,1,0)+IF(M337=$M$2,1,0)+IF(N337=$N$2,1,0)+IF(O337=$O$2,1,0)+IF(P337=$P$2,1,0)+IF(Q337=$Q$2,1,0)+IF(R337=$R$2,1,0)+IF(S337=$S$2,1,0))/(COUNTIF(E337:S337,"Yea")+COUNTIF(E337:S337,"Nay"))</f>
        <v>0.14285714285714285</v>
      </c>
      <c r="V337" s="21">
        <f>(IF(E337=$E$2,1,0)+IF(F337=$F$2,1,0)+IF(G337=$G$2,1,0)+IF(H337=$H$2,1,0)+IF(I337=$I$2,1,0)+IF(J337=$J$2,1,0)+IF(K337=$K$2,1,0))/(COUNTIF(E337:K337,"Yea")+COUNTIF(E337:K337,"Nay"))</f>
        <v>0.33333333333333331</v>
      </c>
      <c r="W337" s="21">
        <f>(IF(L337=$L$2,1,0)+IF(M337=$M$2,1,0)+IF(N337=$N$2,1,0)+IF(O337=$O$2,1,0)+IF(P337=$P$2,1,0)+IF(Q337=$Q$2,1,0)+IF(R337=$R$2,1,0)+IF(S337=$S$2,1,0))/(COUNTIF(L337:S337,"Yea")+COUNTIF(L337:S337,"Nay"))</f>
        <v>0</v>
      </c>
    </row>
    <row r="338" spans="1:23">
      <c r="A338" s="2" t="s">
        <v>114</v>
      </c>
      <c r="B338" s="3" t="s">
        <v>415</v>
      </c>
      <c r="C338" s="4" t="s">
        <v>305</v>
      </c>
      <c r="D338" s="5" t="s">
        <v>396</v>
      </c>
      <c r="E338" s="6" t="s">
        <v>398</v>
      </c>
      <c r="F338" s="7" t="s">
        <v>397</v>
      </c>
      <c r="G338" s="8" t="s">
        <v>398</v>
      </c>
      <c r="H338" s="9" t="s">
        <v>398</v>
      </c>
      <c r="I338" s="10" t="s">
        <v>397</v>
      </c>
      <c r="J338" s="11" t="s">
        <v>398</v>
      </c>
      <c r="K338" s="12" t="s">
        <v>398</v>
      </c>
      <c r="L338" s="13" t="s">
        <v>397</v>
      </c>
      <c r="M338" s="14" t="s">
        <v>397</v>
      </c>
      <c r="N338" s="15" t="s">
        <v>419</v>
      </c>
      <c r="O338" s="20" t="s">
        <v>397</v>
      </c>
      <c r="P338" s="17" t="s">
        <v>397</v>
      </c>
      <c r="Q338" s="18" t="s">
        <v>397</v>
      </c>
      <c r="R338" s="19" t="s">
        <v>397</v>
      </c>
      <c r="S338" s="20" t="s">
        <v>397</v>
      </c>
      <c r="T338" s="21">
        <f>(IF(E338=$E$2,1,0)+IF(F338=$F$2,1,0)+IF(G338=$G$2,1,0)+IF(H338=$H$2,1,0)+IF(I338=$I$2,1,0)+IF(J338=$J$2,1,0)+IF(K338=$K$2,1,0)+IF(L338=$L$2,1,0)+IF(M338=$M$2,1,0)+IF(N338=$N$2,1,0)+IF(O338=$O$2,1,0)+IF(P338=$P$2,1,0)+IF(Q338=$Q$2,1,0)+IF(R338=$R$2,1,0)+IF(S338=$S$2,1,0))/COUNTA(E338:S338)</f>
        <v>0.13333333333333333</v>
      </c>
      <c r="U338" s="21">
        <f>(IF(E338=$E$2,1,0)+IF(F338=$F$2,1,0)+IF(G338=$G$2,1,0)+IF(H338=$H$2,1,0)+IF(I338=$I$2,1,0)+IF(J338=$J$2,1,0)+IF(K338=$K$2,1,0)+IF(L338=$L$2,1,0)+IF(M338=$M$2,1,0)+IF(N338=$N$2,1,0)+IF(O338=$O$2,1,0)+IF(P338=$P$2,1,0)+IF(Q338=$Q$2,1,0)+IF(R338=$R$2,1,0)+IF(S338=$S$2,1,0))/(COUNTIF(E338:S338,"Yea")+COUNTIF(E338:S338,"Nay"))</f>
        <v>0.14285714285714285</v>
      </c>
      <c r="V338" s="21">
        <f>(IF(E338=$E$2,1,0)+IF(F338=$F$2,1,0)+IF(G338=$G$2,1,0)+IF(H338=$H$2,1,0)+IF(I338=$I$2,1,0)+IF(J338=$J$2,1,0)+IF(K338=$K$2,1,0))/(COUNTIF(E338:K338,"Yea")+COUNTIF(E338:K338,"Nay"))</f>
        <v>0.2857142857142857</v>
      </c>
      <c r="W338" s="21">
        <f>(IF(L338=$L$2,1,0)+IF(M338=$M$2,1,0)+IF(N338=$N$2,1,0)+IF(O338=$O$2,1,0)+IF(P338=$P$2,1,0)+IF(Q338=$Q$2,1,0)+IF(R338=$R$2,1,0)+IF(S338=$S$2,1,0))/(COUNTIF(L338:S338,"Yea")+COUNTIF(L338:S338,"Nay"))</f>
        <v>0</v>
      </c>
    </row>
    <row r="339" spans="1:23">
      <c r="A339" s="2" t="s">
        <v>119</v>
      </c>
      <c r="B339" s="3" t="s">
        <v>409</v>
      </c>
      <c r="C339" s="4" t="s">
        <v>202</v>
      </c>
      <c r="D339" s="5" t="s">
        <v>396</v>
      </c>
      <c r="E339" s="6" t="s">
        <v>419</v>
      </c>
      <c r="F339" s="7" t="s">
        <v>397</v>
      </c>
      <c r="G339" s="8" t="s">
        <v>398</v>
      </c>
      <c r="H339" s="9" t="s">
        <v>398</v>
      </c>
      <c r="I339" s="10" t="s">
        <v>397</v>
      </c>
      <c r="J339" s="11" t="s">
        <v>398</v>
      </c>
      <c r="K339" s="12" t="s">
        <v>398</v>
      </c>
      <c r="L339" s="13" t="s">
        <v>397</v>
      </c>
      <c r="M339" s="14" t="s">
        <v>397</v>
      </c>
      <c r="N339" s="15" t="s">
        <v>397</v>
      </c>
      <c r="O339" s="16" t="s">
        <v>398</v>
      </c>
      <c r="P339" s="17" t="s">
        <v>397</v>
      </c>
      <c r="Q339" s="18" t="s">
        <v>397</v>
      </c>
      <c r="R339" s="19" t="s">
        <v>397</v>
      </c>
      <c r="S339" s="20" t="s">
        <v>397</v>
      </c>
      <c r="T339" s="21">
        <f>(IF(E339=$E$2,1,0)+IF(F339=$F$2,1,0)+IF(G339=$G$2,1,0)+IF(H339=$H$2,1,0)+IF(I339=$I$2,1,0)+IF(J339=$J$2,1,0)+IF(K339=$K$2,1,0)+IF(L339=$L$2,1,0)+IF(M339=$M$2,1,0)+IF(N339=$N$2,1,0)+IF(O339=$O$2,1,0)+IF(P339=$P$2,1,0)+IF(Q339=$Q$2,1,0)+IF(R339=$R$2,1,0)+IF(S339=$S$2,1,0))/COUNTA(E339:S339)</f>
        <v>0.13333333333333333</v>
      </c>
      <c r="U339" s="21">
        <f>(IF(E339=$E$2,1,0)+IF(F339=$F$2,1,0)+IF(G339=$G$2,1,0)+IF(H339=$H$2,1,0)+IF(I339=$I$2,1,0)+IF(J339=$J$2,1,0)+IF(K339=$K$2,1,0)+IF(L339=$L$2,1,0)+IF(M339=$M$2,1,0)+IF(N339=$N$2,1,0)+IF(O339=$O$2,1,0)+IF(P339=$P$2,1,0)+IF(Q339=$Q$2,1,0)+IF(R339=$R$2,1,0)+IF(S339=$S$2,1,0))/(COUNTIF(E339:S339,"Yea")+COUNTIF(E339:S339,"Nay"))</f>
        <v>0.14285714285714285</v>
      </c>
      <c r="V339" s="21">
        <f>(IF(E339=$E$2,1,0)+IF(F339=$F$2,1,0)+IF(G339=$G$2,1,0)+IF(H339=$H$2,1,0)+IF(I339=$I$2,1,0)+IF(J339=$J$2,1,0)+IF(K339=$K$2,1,0))/(COUNTIF(E339:K339,"Yea")+COUNTIF(E339:K339,"Nay"))</f>
        <v>0.16666666666666666</v>
      </c>
      <c r="W339" s="21">
        <f>(IF(L339=$L$2,1,0)+IF(M339=$M$2,1,0)+IF(N339=$N$2,1,0)+IF(O339=$O$2,1,0)+IF(P339=$P$2,1,0)+IF(Q339=$Q$2,1,0)+IF(R339=$R$2,1,0)+IF(S339=$S$2,1,0))/(COUNTIF(L339:S339,"Yea")+COUNTIF(L339:S339,"Nay"))</f>
        <v>0.125</v>
      </c>
    </row>
    <row r="340" spans="1:23">
      <c r="A340" s="2" t="s">
        <v>44</v>
      </c>
      <c r="B340" s="3" t="s">
        <v>415</v>
      </c>
      <c r="C340" s="4" t="s">
        <v>407</v>
      </c>
      <c r="D340" s="5" t="s">
        <v>396</v>
      </c>
      <c r="E340" s="6" t="s">
        <v>397</v>
      </c>
      <c r="F340" s="7" t="s">
        <v>397</v>
      </c>
      <c r="G340" s="8" t="s">
        <v>398</v>
      </c>
      <c r="H340" s="9" t="s">
        <v>398</v>
      </c>
      <c r="I340" s="10" t="s">
        <v>397</v>
      </c>
      <c r="J340" s="11" t="s">
        <v>397</v>
      </c>
      <c r="K340" s="12" t="s">
        <v>419</v>
      </c>
      <c r="L340" s="13" t="s">
        <v>397</v>
      </c>
      <c r="M340" s="14" t="s">
        <v>397</v>
      </c>
      <c r="N340" s="15" t="s">
        <v>397</v>
      </c>
      <c r="O340" s="16" t="s">
        <v>397</v>
      </c>
      <c r="P340" s="17" t="s">
        <v>397</v>
      </c>
      <c r="Q340" s="18" t="s">
        <v>397</v>
      </c>
      <c r="R340" s="19" t="s">
        <v>397</v>
      </c>
      <c r="S340" s="20" t="s">
        <v>397</v>
      </c>
      <c r="T340" s="21">
        <f>(IF(E340=$E$2,1,0)+IF(F340=$F$2,1,0)+IF(G340=$G$2,1,0)+IF(H340=$H$2,1,0)+IF(I340=$I$2,1,0)+IF(J340=$J$2,1,0)+IF(K340=$K$2,1,0)+IF(L340=$L$2,1,0)+IF(M340=$M$2,1,0)+IF(N340=$N$2,1,0)+IF(O340=$O$2,1,0)+IF(P340=$P$2,1,0)+IF(Q340=$Q$2,1,0)+IF(R340=$R$2,1,0)+IF(S340=$S$2,1,0))/COUNTA(E340:S340)</f>
        <v>0.13333333333333333</v>
      </c>
      <c r="U340" s="21">
        <f>(IF(E340=$E$2,1,0)+IF(F340=$F$2,1,0)+IF(G340=$G$2,1,0)+IF(H340=$H$2,1,0)+IF(I340=$I$2,1,0)+IF(J340=$J$2,1,0)+IF(K340=$K$2,1,0)+IF(L340=$L$2,1,0)+IF(M340=$M$2,1,0)+IF(N340=$N$2,1,0)+IF(O340=$O$2,1,0)+IF(P340=$P$2,1,0)+IF(Q340=$Q$2,1,0)+IF(R340=$R$2,1,0)+IF(S340=$S$2,1,0))/(COUNTIF(E340:S340,"Yea")+COUNTIF(E340:S340,"Nay"))</f>
        <v>0.14285714285714285</v>
      </c>
      <c r="V340" s="21">
        <f>(IF(E340=$E$2,1,0)+IF(F340=$F$2,1,0)+IF(G340=$G$2,1,0)+IF(H340=$H$2,1,0)+IF(I340=$I$2,1,0)+IF(J340=$J$2,1,0)+IF(K340=$K$2,1,0))/(COUNTIF(E340:K340,"Yea")+COUNTIF(E340:K340,"Nay"))</f>
        <v>0.33333333333333331</v>
      </c>
      <c r="W340" s="21">
        <f>(IF(L340=$L$2,1,0)+IF(M340=$M$2,1,0)+IF(N340=$N$2,1,0)+IF(O340=$O$2,1,0)+IF(P340=$P$2,1,0)+IF(Q340=$Q$2,1,0)+IF(R340=$R$2,1,0)+IF(S340=$S$2,1,0))/(COUNTIF(L340:S340,"Yea")+COUNTIF(L340:S340,"Nay"))</f>
        <v>0</v>
      </c>
    </row>
    <row r="341" spans="1:23">
      <c r="A341" s="2" t="s">
        <v>67</v>
      </c>
      <c r="B341" s="3" t="s">
        <v>430</v>
      </c>
      <c r="C341" s="4" t="s">
        <v>473</v>
      </c>
      <c r="D341" s="5" t="s">
        <v>396</v>
      </c>
      <c r="E341" s="6" t="s">
        <v>398</v>
      </c>
      <c r="F341" s="7" t="s">
        <v>397</v>
      </c>
      <c r="G341" s="8" t="s">
        <v>398</v>
      </c>
      <c r="H341" s="9" t="s">
        <v>398</v>
      </c>
      <c r="I341" s="20" t="s">
        <v>397</v>
      </c>
      <c r="J341" s="11" t="s">
        <v>398</v>
      </c>
      <c r="K341" s="12" t="s">
        <v>398</v>
      </c>
      <c r="L341" s="13" t="s">
        <v>397</v>
      </c>
      <c r="M341" s="14" t="s">
        <v>397</v>
      </c>
      <c r="N341" s="15" t="s">
        <v>397</v>
      </c>
      <c r="O341" s="16" t="s">
        <v>419</v>
      </c>
      <c r="P341" s="17" t="s">
        <v>397</v>
      </c>
      <c r="Q341" s="18" t="s">
        <v>397</v>
      </c>
      <c r="R341" s="19" t="s">
        <v>397</v>
      </c>
      <c r="S341" s="20" t="s">
        <v>397</v>
      </c>
      <c r="T341" s="21">
        <f>(IF(E341=$E$2,1,0)+IF(F341=$F$2,1,0)+IF(G341=$G$2,1,0)+IF(H341=$H$2,1,0)+IF(I341=$I$2,1,0)+IF(J341=$J$2,1,0)+IF(K341=$K$2,1,0)+IF(L341=$L$2,1,0)+IF(M341=$M$2,1,0)+IF(N341=$N$2,1,0)+IF(O341=$O$2,1,0)+IF(P341=$P$2,1,0)+IF(Q341=$Q$2,1,0)+IF(R341=$R$2,1,0)+IF(S341=$S$2,1,0))/COUNTA(E341:S341)</f>
        <v>0.13333333333333333</v>
      </c>
      <c r="U341" s="21">
        <f>(IF(E341=$E$2,1,0)+IF(F341=$F$2,1,0)+IF(G341=$G$2,1,0)+IF(H341=$H$2,1,0)+IF(I341=$I$2,1,0)+IF(J341=$J$2,1,0)+IF(K341=$K$2,1,0)+IF(L341=$L$2,1,0)+IF(M341=$M$2,1,0)+IF(N341=$N$2,1,0)+IF(O341=$O$2,1,0)+IF(P341=$P$2,1,0)+IF(Q341=$Q$2,1,0)+IF(R341=$R$2,1,0)+IF(S341=$S$2,1,0))/(COUNTIF(E341:S341,"Yea")+COUNTIF(E341:S341,"Nay"))</f>
        <v>0.14285714285714285</v>
      </c>
      <c r="V341" s="21">
        <f>(IF(E341=$E$2,1,0)+IF(F341=$F$2,1,0)+IF(G341=$G$2,1,0)+IF(H341=$H$2,1,0)+IF(I341=$I$2,1,0)+IF(J341=$J$2,1,0)+IF(K341=$K$2,1,0))/(COUNTIF(E341:K341,"Yea")+COUNTIF(E341:K341,"Nay"))</f>
        <v>0.2857142857142857</v>
      </c>
      <c r="W341" s="21">
        <f>(IF(L341=$L$2,1,0)+IF(M341=$M$2,1,0)+IF(N341=$N$2,1,0)+IF(O341=$O$2,1,0)+IF(P341=$P$2,1,0)+IF(Q341=$Q$2,1,0)+IF(R341=$R$2,1,0)+IF(S341=$S$2,1,0))/(COUNTIF(L341:S341,"Yea")+COUNTIF(L341:S341,"Nay"))</f>
        <v>0</v>
      </c>
    </row>
    <row r="342" spans="1:23">
      <c r="A342" s="2" t="s">
        <v>84</v>
      </c>
      <c r="B342" s="3" t="s">
        <v>394</v>
      </c>
      <c r="C342" s="4" t="s">
        <v>418</v>
      </c>
      <c r="D342" s="5" t="s">
        <v>396</v>
      </c>
      <c r="E342" s="6" t="s">
        <v>397</v>
      </c>
      <c r="F342" s="7" t="s">
        <v>398</v>
      </c>
      <c r="G342" s="8" t="s">
        <v>398</v>
      </c>
      <c r="H342" s="20" t="s">
        <v>23</v>
      </c>
      <c r="I342" s="20" t="s">
        <v>397</v>
      </c>
      <c r="J342" s="11" t="s">
        <v>397</v>
      </c>
      <c r="K342" s="12" t="s">
        <v>398</v>
      </c>
      <c r="L342" s="13" t="s">
        <v>397</v>
      </c>
      <c r="M342" s="14" t="s">
        <v>397</v>
      </c>
      <c r="N342" s="15" t="s">
        <v>397</v>
      </c>
      <c r="O342" s="20" t="s">
        <v>398</v>
      </c>
      <c r="P342" s="17" t="s">
        <v>397</v>
      </c>
      <c r="Q342" s="18" t="s">
        <v>397</v>
      </c>
      <c r="R342" s="19" t="s">
        <v>397</v>
      </c>
      <c r="S342" s="20" t="s">
        <v>397</v>
      </c>
      <c r="T342" s="21">
        <f>(IF(E342=$E$2,1,0)+IF(F342=$F$2,1,0)+IF(G342=$G$2,1,0)+IF(H342=$H$2,1,0)+IF(I342=$I$2,1,0)+IF(J342=$J$2,1,0)+IF(K342=$K$2,1,0)+IF(L342=$L$2,1,0)+IF(M342=$M$2,1,0)+IF(N342=$N$2,1,0)+IF(O342=$O$2,1,0)+IF(P342=$P$2,1,0)+IF(Q342=$Q$2,1,0)+IF(R342=$R$2,1,0)+IF(S342=$S$2,1,0))/COUNTA(E342:S342)</f>
        <v>0.13333333333333333</v>
      </c>
      <c r="U342" s="21">
        <f>(IF(E342=$E$2,1,0)+IF(F342=$F$2,1,0)+IF(G342=$G$2,1,0)+IF(H342=$H$2,1,0)+IF(I342=$I$2,1,0)+IF(J342=$J$2,1,0)+IF(K342=$K$2,1,0)+IF(L342=$L$2,1,0)+IF(M342=$M$2,1,0)+IF(N342=$N$2,1,0)+IF(O342=$O$2,1,0)+IF(P342=$P$2,1,0)+IF(Q342=$Q$2,1,0)+IF(R342=$R$2,1,0)+IF(S342=$S$2,1,0))/(COUNTIF(E342:S342,"Yea")+COUNTIF(E342:S342,"Nay"))</f>
        <v>0.14285714285714285</v>
      </c>
      <c r="V342" s="21">
        <f>(IF(E342=$E$2,1,0)+IF(F342=$F$2,1,0)+IF(G342=$G$2,1,0)+IF(H342=$H$2,1,0)+IF(I342=$I$2,1,0)+IF(J342=$J$2,1,0)+IF(K342=$K$2,1,0))/(COUNTIF(E342:K342,"Yea")+COUNTIF(E342:K342,"Nay"))</f>
        <v>0.16666666666666666</v>
      </c>
      <c r="W342" s="21">
        <f>(IF(L342=$L$2,1,0)+IF(M342=$M$2,1,0)+IF(N342=$N$2,1,0)+IF(O342=$O$2,1,0)+IF(P342=$P$2,1,0)+IF(Q342=$Q$2,1,0)+IF(R342=$R$2,1,0)+IF(S342=$S$2,1,0))/(COUNTIF(L342:S342,"Yea")+COUNTIF(L342:S342,"Nay"))</f>
        <v>0.125</v>
      </c>
    </row>
    <row r="343" spans="1:23">
      <c r="A343" s="2" t="s">
        <v>393</v>
      </c>
      <c r="B343" s="3" t="s">
        <v>394</v>
      </c>
      <c r="C343" s="4" t="s">
        <v>395</v>
      </c>
      <c r="D343" s="5" t="s">
        <v>396</v>
      </c>
      <c r="E343" s="6" t="s">
        <v>397</v>
      </c>
      <c r="F343" s="7" t="s">
        <v>397</v>
      </c>
      <c r="G343" s="8" t="s">
        <v>398</v>
      </c>
      <c r="H343" s="9" t="s">
        <v>398</v>
      </c>
      <c r="I343" s="10" t="s">
        <v>397</v>
      </c>
      <c r="J343" s="11" t="s">
        <v>398</v>
      </c>
      <c r="K343" s="12" t="s">
        <v>398</v>
      </c>
      <c r="L343" s="13" t="s">
        <v>397</v>
      </c>
      <c r="M343" s="14" t="s">
        <v>397</v>
      </c>
      <c r="N343" s="15" t="s">
        <v>397</v>
      </c>
      <c r="O343" s="16" t="s">
        <v>398</v>
      </c>
      <c r="P343" s="17" t="s">
        <v>397</v>
      </c>
      <c r="Q343" s="18" t="s">
        <v>397</v>
      </c>
      <c r="R343" s="19" t="s">
        <v>397</v>
      </c>
      <c r="S343" s="20" t="s">
        <v>397</v>
      </c>
      <c r="T343" s="21">
        <f>(IF(E343=$E$2,1,0)+IF(F343=$F$2,1,0)+IF(G343=$G$2,1,0)+IF(H343=$H$2,1,0)+IF(I343=$I$2,1,0)+IF(J343=$J$2,1,0)+IF(K343=$K$2,1,0)+IF(L343=$L$2,1,0)+IF(M343=$M$2,1,0)+IF(N343=$N$2,1,0)+IF(O343=$O$2,1,0)+IF(P343=$P$2,1,0)+IF(Q343=$Q$2,1,0)+IF(R343=$R$2,1,0)+IF(S343=$S$2,1,0))/COUNTA(E343:S343)</f>
        <v>0.13333333333333333</v>
      </c>
      <c r="U343" s="21">
        <f>(IF(E343=$E$2,1,0)+IF(F343=$F$2,1,0)+IF(G343=$G$2,1,0)+IF(H343=$H$2,1,0)+IF(I343=$I$2,1,0)+IF(J343=$J$2,1,0)+IF(K343=$K$2,1,0)+IF(L343=$L$2,1,0)+IF(M343=$M$2,1,0)+IF(N343=$N$2,1,0)+IF(O343=$O$2,1,0)+IF(P343=$P$2,1,0)+IF(Q343=$Q$2,1,0)+IF(R343=$R$2,1,0)+IF(S343=$S$2,1,0))/(COUNTIF(E343:S343,"Yea")+COUNTIF(E343:S343,"Nay"))</f>
        <v>0.13333333333333333</v>
      </c>
      <c r="V343" s="21">
        <f>(IF(E343=$E$2,1,0)+IF(F343=$F$2,1,0)+IF(G343=$G$2,1,0)+IF(H343=$H$2,1,0)+IF(I343=$I$2,1,0)+IF(J343=$J$2,1,0)+IF(K343=$K$2,1,0))/(COUNTIF(E343:K343,"Yea")+COUNTIF(E343:K343,"Nay"))</f>
        <v>0.14285714285714285</v>
      </c>
      <c r="W343" s="21">
        <f>(IF(L343=$L$2,1,0)+IF(M343=$M$2,1,0)+IF(N343=$N$2,1,0)+IF(O343=$O$2,1,0)+IF(P343=$P$2,1,0)+IF(Q343=$Q$2,1,0)+IF(R343=$R$2,1,0)+IF(S343=$S$2,1,0))/(COUNTIF(L343:S343,"Yea")+COUNTIF(L343:S343,"Nay"))</f>
        <v>0.125</v>
      </c>
    </row>
    <row r="344" spans="1:23">
      <c r="A344" s="2" t="s">
        <v>421</v>
      </c>
      <c r="B344" s="3" t="s">
        <v>394</v>
      </c>
      <c r="C344" s="4" t="s">
        <v>422</v>
      </c>
      <c r="D344" s="5" t="s">
        <v>396</v>
      </c>
      <c r="E344" s="6" t="s">
        <v>397</v>
      </c>
      <c r="F344" s="7" t="s">
        <v>397</v>
      </c>
      <c r="G344" s="8" t="s">
        <v>398</v>
      </c>
      <c r="H344" s="9" t="s">
        <v>398</v>
      </c>
      <c r="I344" s="10" t="s">
        <v>397</v>
      </c>
      <c r="J344" s="11" t="s">
        <v>398</v>
      </c>
      <c r="K344" s="12" t="s">
        <v>398</v>
      </c>
      <c r="L344" s="13" t="s">
        <v>397</v>
      </c>
      <c r="M344" s="14" t="s">
        <v>397</v>
      </c>
      <c r="N344" s="15" t="s">
        <v>397</v>
      </c>
      <c r="O344" s="16" t="s">
        <v>398</v>
      </c>
      <c r="P344" s="17" t="s">
        <v>397</v>
      </c>
      <c r="Q344" s="18" t="s">
        <v>397</v>
      </c>
      <c r="R344" s="19" t="s">
        <v>397</v>
      </c>
      <c r="S344" s="20" t="s">
        <v>397</v>
      </c>
      <c r="T344" s="21">
        <f>(IF(E344=$E$2,1,0)+IF(F344=$F$2,1,0)+IF(G344=$G$2,1,0)+IF(H344=$H$2,1,0)+IF(I344=$I$2,1,0)+IF(J344=$J$2,1,0)+IF(K344=$K$2,1,0)+IF(L344=$L$2,1,0)+IF(M344=$M$2,1,0)+IF(N344=$N$2,1,0)+IF(O344=$O$2,1,0)+IF(P344=$P$2,1,0)+IF(Q344=$Q$2,1,0)+IF(R344=$R$2,1,0)+IF(S344=$S$2,1,0))/COUNTA(E344:S344)</f>
        <v>0.13333333333333333</v>
      </c>
      <c r="U344" s="21">
        <f>(IF(E344=$E$2,1,0)+IF(F344=$F$2,1,0)+IF(G344=$G$2,1,0)+IF(H344=$H$2,1,0)+IF(I344=$I$2,1,0)+IF(J344=$J$2,1,0)+IF(K344=$K$2,1,0)+IF(L344=$L$2,1,0)+IF(M344=$M$2,1,0)+IF(N344=$N$2,1,0)+IF(O344=$O$2,1,0)+IF(P344=$P$2,1,0)+IF(Q344=$Q$2,1,0)+IF(R344=$R$2,1,0)+IF(S344=$S$2,1,0))/(COUNTIF(E344:S344,"Yea")+COUNTIF(E344:S344,"Nay"))</f>
        <v>0.13333333333333333</v>
      </c>
      <c r="V344" s="21">
        <f>(IF(E344=$E$2,1,0)+IF(F344=$F$2,1,0)+IF(G344=$G$2,1,0)+IF(H344=$H$2,1,0)+IF(I344=$I$2,1,0)+IF(J344=$J$2,1,0)+IF(K344=$K$2,1,0))/(COUNTIF(E344:K344,"Yea")+COUNTIF(E344:K344,"Nay"))</f>
        <v>0.14285714285714285</v>
      </c>
      <c r="W344" s="21">
        <f>(IF(L344=$L$2,1,0)+IF(M344=$M$2,1,0)+IF(N344=$N$2,1,0)+IF(O344=$O$2,1,0)+IF(P344=$P$2,1,0)+IF(Q344=$Q$2,1,0)+IF(R344=$R$2,1,0)+IF(S344=$S$2,1,0))/(COUNTIF(L344:S344,"Yea")+COUNTIF(L344:S344,"Nay"))</f>
        <v>0.125</v>
      </c>
    </row>
    <row r="345" spans="1:23">
      <c r="A345" s="2" t="s">
        <v>429</v>
      </c>
      <c r="B345" s="3" t="s">
        <v>430</v>
      </c>
      <c r="C345" s="4" t="s">
        <v>431</v>
      </c>
      <c r="D345" s="5" t="s">
        <v>396</v>
      </c>
      <c r="E345" s="6" t="s">
        <v>397</v>
      </c>
      <c r="F345" s="7" t="s">
        <v>397</v>
      </c>
      <c r="G345" s="8" t="s">
        <v>398</v>
      </c>
      <c r="H345" s="9" t="s">
        <v>398</v>
      </c>
      <c r="I345" s="10" t="s">
        <v>397</v>
      </c>
      <c r="J345" s="11" t="s">
        <v>397</v>
      </c>
      <c r="K345" s="12" t="s">
        <v>398</v>
      </c>
      <c r="L345" s="13" t="s">
        <v>397</v>
      </c>
      <c r="M345" s="14" t="s">
        <v>397</v>
      </c>
      <c r="N345" s="15" t="s">
        <v>397</v>
      </c>
      <c r="O345" s="16" t="s">
        <v>397</v>
      </c>
      <c r="P345" s="17" t="s">
        <v>397</v>
      </c>
      <c r="Q345" s="18" t="s">
        <v>397</v>
      </c>
      <c r="R345" s="19" t="s">
        <v>397</v>
      </c>
      <c r="S345" s="20" t="s">
        <v>397</v>
      </c>
      <c r="T345" s="21">
        <f>(IF(E345=$E$2,1,0)+IF(F345=$F$2,1,0)+IF(G345=$G$2,1,0)+IF(H345=$H$2,1,0)+IF(I345=$I$2,1,0)+IF(J345=$J$2,1,0)+IF(K345=$K$2,1,0)+IF(L345=$L$2,1,0)+IF(M345=$M$2,1,0)+IF(N345=$N$2,1,0)+IF(O345=$O$2,1,0)+IF(P345=$P$2,1,0)+IF(Q345=$Q$2,1,0)+IF(R345=$R$2,1,0)+IF(S345=$S$2,1,0))/COUNTA(E345:S345)</f>
        <v>0.13333333333333333</v>
      </c>
      <c r="U345" s="21">
        <f>(IF(E345=$E$2,1,0)+IF(F345=$F$2,1,0)+IF(G345=$G$2,1,0)+IF(H345=$H$2,1,0)+IF(I345=$I$2,1,0)+IF(J345=$J$2,1,0)+IF(K345=$K$2,1,0)+IF(L345=$L$2,1,0)+IF(M345=$M$2,1,0)+IF(N345=$N$2,1,0)+IF(O345=$O$2,1,0)+IF(P345=$P$2,1,0)+IF(Q345=$Q$2,1,0)+IF(R345=$R$2,1,0)+IF(S345=$S$2,1,0))/(COUNTIF(E345:S345,"Yea")+COUNTIF(E345:S345,"Nay"))</f>
        <v>0.13333333333333333</v>
      </c>
      <c r="V345" s="21">
        <f>(IF(E345=$E$2,1,0)+IF(F345=$F$2,1,0)+IF(G345=$G$2,1,0)+IF(H345=$H$2,1,0)+IF(I345=$I$2,1,0)+IF(J345=$J$2,1,0)+IF(K345=$K$2,1,0))/(COUNTIF(E345:K345,"Yea")+COUNTIF(E345:K345,"Nay"))</f>
        <v>0.2857142857142857</v>
      </c>
      <c r="W345" s="21">
        <f>(IF(L345=$L$2,1,0)+IF(M345=$M$2,1,0)+IF(N345=$N$2,1,0)+IF(O345=$O$2,1,0)+IF(P345=$P$2,1,0)+IF(Q345=$Q$2,1,0)+IF(R345=$R$2,1,0)+IF(S345=$S$2,1,0))/(COUNTIF(L345:S345,"Yea")+COUNTIF(L345:S345,"Nay"))</f>
        <v>0</v>
      </c>
    </row>
    <row r="346" spans="1:23">
      <c r="A346" s="2" t="s">
        <v>451</v>
      </c>
      <c r="B346" s="3" t="s">
        <v>394</v>
      </c>
      <c r="C346" s="4" t="s">
        <v>395</v>
      </c>
      <c r="D346" s="5" t="s">
        <v>396</v>
      </c>
      <c r="E346" s="6" t="s">
        <v>397</v>
      </c>
      <c r="F346" s="7" t="s">
        <v>397</v>
      </c>
      <c r="G346" s="8" t="s">
        <v>398</v>
      </c>
      <c r="H346" s="9" t="s">
        <v>398</v>
      </c>
      <c r="I346" s="10" t="s">
        <v>397</v>
      </c>
      <c r="J346" s="11" t="s">
        <v>398</v>
      </c>
      <c r="K346" s="12" t="s">
        <v>398</v>
      </c>
      <c r="L346" s="13" t="s">
        <v>397</v>
      </c>
      <c r="M346" s="14" t="s">
        <v>397</v>
      </c>
      <c r="N346" s="15" t="s">
        <v>397</v>
      </c>
      <c r="O346" s="16" t="s">
        <v>398</v>
      </c>
      <c r="P346" s="17" t="s">
        <v>397</v>
      </c>
      <c r="Q346" s="18" t="s">
        <v>397</v>
      </c>
      <c r="R346" s="19" t="s">
        <v>397</v>
      </c>
      <c r="S346" s="20" t="s">
        <v>397</v>
      </c>
      <c r="T346" s="21">
        <f>(IF(E346=$E$2,1,0)+IF(F346=$F$2,1,0)+IF(G346=$G$2,1,0)+IF(H346=$H$2,1,0)+IF(I346=$I$2,1,0)+IF(J346=$J$2,1,0)+IF(K346=$K$2,1,0)+IF(L346=$L$2,1,0)+IF(M346=$M$2,1,0)+IF(N346=$N$2,1,0)+IF(O346=$O$2,1,0)+IF(P346=$P$2,1,0)+IF(Q346=$Q$2,1,0)+IF(R346=$R$2,1,0)+IF(S346=$S$2,1,0))/COUNTA(E346:S346)</f>
        <v>0.13333333333333333</v>
      </c>
      <c r="U346" s="21">
        <f>(IF(E346=$E$2,1,0)+IF(F346=$F$2,1,0)+IF(G346=$G$2,1,0)+IF(H346=$H$2,1,0)+IF(I346=$I$2,1,0)+IF(J346=$J$2,1,0)+IF(K346=$K$2,1,0)+IF(L346=$L$2,1,0)+IF(M346=$M$2,1,0)+IF(N346=$N$2,1,0)+IF(O346=$O$2,1,0)+IF(P346=$P$2,1,0)+IF(Q346=$Q$2,1,0)+IF(R346=$R$2,1,0)+IF(S346=$S$2,1,0))/(COUNTIF(E346:S346,"Yea")+COUNTIF(E346:S346,"Nay"))</f>
        <v>0.13333333333333333</v>
      </c>
      <c r="V346" s="21">
        <f>(IF(E346=$E$2,1,0)+IF(F346=$F$2,1,0)+IF(G346=$G$2,1,0)+IF(H346=$H$2,1,0)+IF(I346=$I$2,1,0)+IF(J346=$J$2,1,0)+IF(K346=$K$2,1,0))/(COUNTIF(E346:K346,"Yea")+COUNTIF(E346:K346,"Nay"))</f>
        <v>0.14285714285714285</v>
      </c>
      <c r="W346" s="21">
        <f>(IF(L346=$L$2,1,0)+IF(M346=$M$2,1,0)+IF(N346=$N$2,1,0)+IF(O346=$O$2,1,0)+IF(P346=$P$2,1,0)+IF(Q346=$Q$2,1,0)+IF(R346=$R$2,1,0)+IF(S346=$S$2,1,0))/(COUNTIF(L346:S346,"Yea")+COUNTIF(L346:S346,"Nay"))</f>
        <v>0.125</v>
      </c>
    </row>
    <row r="347" spans="1:23">
      <c r="A347" s="2" t="s">
        <v>466</v>
      </c>
      <c r="B347" s="3" t="s">
        <v>394</v>
      </c>
      <c r="C347" s="4" t="s">
        <v>427</v>
      </c>
      <c r="D347" s="5" t="s">
        <v>396</v>
      </c>
      <c r="E347" s="6" t="s">
        <v>398</v>
      </c>
      <c r="F347" s="7" t="s">
        <v>397</v>
      </c>
      <c r="G347" s="8" t="s">
        <v>398</v>
      </c>
      <c r="H347" s="9" t="s">
        <v>398</v>
      </c>
      <c r="I347" s="10" t="s">
        <v>397</v>
      </c>
      <c r="J347" s="11" t="s">
        <v>398</v>
      </c>
      <c r="K347" s="12" t="s">
        <v>398</v>
      </c>
      <c r="L347" s="13" t="s">
        <v>397</v>
      </c>
      <c r="M347" s="14" t="s">
        <v>397</v>
      </c>
      <c r="N347" s="15" t="s">
        <v>397</v>
      </c>
      <c r="O347" s="16" t="s">
        <v>397</v>
      </c>
      <c r="P347" s="17" t="s">
        <v>397</v>
      </c>
      <c r="Q347" s="18" t="s">
        <v>397</v>
      </c>
      <c r="R347" s="19" t="s">
        <v>397</v>
      </c>
      <c r="S347" s="20" t="s">
        <v>397</v>
      </c>
      <c r="T347" s="21">
        <f>(IF(E347=$E$2,1,0)+IF(F347=$F$2,1,0)+IF(G347=$G$2,1,0)+IF(H347=$H$2,1,0)+IF(I347=$I$2,1,0)+IF(J347=$J$2,1,0)+IF(K347=$K$2,1,0)+IF(L347=$L$2,1,0)+IF(M347=$M$2,1,0)+IF(N347=$N$2,1,0)+IF(O347=$O$2,1,0)+IF(P347=$P$2,1,0)+IF(Q347=$Q$2,1,0)+IF(R347=$R$2,1,0)+IF(S347=$S$2,1,0))/COUNTA(E347:S347)</f>
        <v>0.13333333333333333</v>
      </c>
      <c r="U347" s="21">
        <f>(IF(E347=$E$2,1,0)+IF(F347=$F$2,1,0)+IF(G347=$G$2,1,0)+IF(H347=$H$2,1,0)+IF(I347=$I$2,1,0)+IF(J347=$J$2,1,0)+IF(K347=$K$2,1,0)+IF(L347=$L$2,1,0)+IF(M347=$M$2,1,0)+IF(N347=$N$2,1,0)+IF(O347=$O$2,1,0)+IF(P347=$P$2,1,0)+IF(Q347=$Q$2,1,0)+IF(R347=$R$2,1,0)+IF(S347=$S$2,1,0))/(COUNTIF(E347:S347,"Yea")+COUNTIF(E347:S347,"Nay"))</f>
        <v>0.13333333333333333</v>
      </c>
      <c r="V347" s="21">
        <f>(IF(E347=$E$2,1,0)+IF(F347=$F$2,1,0)+IF(G347=$G$2,1,0)+IF(H347=$H$2,1,0)+IF(I347=$I$2,1,0)+IF(J347=$J$2,1,0)+IF(K347=$K$2,1,0))/(COUNTIF(E347:K347,"Yea")+COUNTIF(E347:K347,"Nay"))</f>
        <v>0.2857142857142857</v>
      </c>
      <c r="W347" s="21">
        <f>(IF(L347=$L$2,1,0)+IF(M347=$M$2,1,0)+IF(N347=$N$2,1,0)+IF(O347=$O$2,1,0)+IF(P347=$P$2,1,0)+IF(Q347=$Q$2,1,0)+IF(R347=$R$2,1,0)+IF(S347=$S$2,1,0))/(COUNTIF(L347:S347,"Yea")+COUNTIF(L347:S347,"Nay"))</f>
        <v>0</v>
      </c>
    </row>
    <row r="348" spans="1:23">
      <c r="A348" s="2" t="s">
        <v>304</v>
      </c>
      <c r="B348" s="3" t="s">
        <v>472</v>
      </c>
      <c r="C348" s="4" t="s">
        <v>305</v>
      </c>
      <c r="D348" s="5" t="s">
        <v>396</v>
      </c>
      <c r="E348" s="6" t="s">
        <v>397</v>
      </c>
      <c r="F348" s="7" t="s">
        <v>398</v>
      </c>
      <c r="G348" s="8" t="s">
        <v>398</v>
      </c>
      <c r="H348" s="9" t="s">
        <v>398</v>
      </c>
      <c r="I348" s="10" t="s">
        <v>397</v>
      </c>
      <c r="J348" s="11" t="s">
        <v>397</v>
      </c>
      <c r="K348" s="12" t="s">
        <v>398</v>
      </c>
      <c r="L348" s="13" t="s">
        <v>397</v>
      </c>
      <c r="M348" s="14" t="s">
        <v>397</v>
      </c>
      <c r="N348" s="15" t="s">
        <v>397</v>
      </c>
      <c r="O348" s="16" t="s">
        <v>398</v>
      </c>
      <c r="P348" s="17" t="s">
        <v>397</v>
      </c>
      <c r="Q348" s="18" t="s">
        <v>397</v>
      </c>
      <c r="R348" s="19" t="s">
        <v>397</v>
      </c>
      <c r="S348" s="20" t="s">
        <v>397</v>
      </c>
      <c r="T348" s="21">
        <f>(IF(E348=$E$2,1,0)+IF(F348=$F$2,1,0)+IF(G348=$G$2,1,0)+IF(H348=$H$2,1,0)+IF(I348=$I$2,1,0)+IF(J348=$J$2,1,0)+IF(K348=$K$2,1,0)+IF(L348=$L$2,1,0)+IF(M348=$M$2,1,0)+IF(N348=$N$2,1,0)+IF(O348=$O$2,1,0)+IF(P348=$P$2,1,0)+IF(Q348=$Q$2,1,0)+IF(R348=$R$2,1,0)+IF(S348=$S$2,1,0))/COUNTA(E348:S348)</f>
        <v>0.13333333333333333</v>
      </c>
      <c r="U348" s="21">
        <f>(IF(E348=$E$2,1,0)+IF(F348=$F$2,1,0)+IF(G348=$G$2,1,0)+IF(H348=$H$2,1,0)+IF(I348=$I$2,1,0)+IF(J348=$J$2,1,0)+IF(K348=$K$2,1,0)+IF(L348=$L$2,1,0)+IF(M348=$M$2,1,0)+IF(N348=$N$2,1,0)+IF(O348=$O$2,1,0)+IF(P348=$P$2,1,0)+IF(Q348=$Q$2,1,0)+IF(R348=$R$2,1,0)+IF(S348=$S$2,1,0))/(COUNTIF(E348:S348,"Yea")+COUNTIF(E348:S348,"Nay"))</f>
        <v>0.13333333333333333</v>
      </c>
      <c r="V348" s="21">
        <f>(IF(E348=$E$2,1,0)+IF(F348=$F$2,1,0)+IF(G348=$G$2,1,0)+IF(H348=$H$2,1,0)+IF(I348=$I$2,1,0)+IF(J348=$J$2,1,0)+IF(K348=$K$2,1,0))/(COUNTIF(E348:K348,"Yea")+COUNTIF(E348:K348,"Nay"))</f>
        <v>0.14285714285714285</v>
      </c>
      <c r="W348" s="21">
        <f>(IF(L348=$L$2,1,0)+IF(M348=$M$2,1,0)+IF(N348=$N$2,1,0)+IF(O348=$O$2,1,0)+IF(P348=$P$2,1,0)+IF(Q348=$Q$2,1,0)+IF(R348=$R$2,1,0)+IF(S348=$S$2,1,0))/(COUNTIF(L348:S348,"Yea")+COUNTIF(L348:S348,"Nay"))</f>
        <v>0.125</v>
      </c>
    </row>
    <row r="349" spans="1:23">
      <c r="A349" s="2" t="s">
        <v>331</v>
      </c>
      <c r="B349" s="3" t="s">
        <v>415</v>
      </c>
      <c r="C349" s="4" t="s">
        <v>407</v>
      </c>
      <c r="D349" s="5" t="s">
        <v>396</v>
      </c>
      <c r="E349" s="6" t="s">
        <v>397</v>
      </c>
      <c r="F349" s="7" t="s">
        <v>397</v>
      </c>
      <c r="G349" s="8" t="s">
        <v>398</v>
      </c>
      <c r="H349" s="9" t="s">
        <v>398</v>
      </c>
      <c r="I349" s="10" t="s">
        <v>397</v>
      </c>
      <c r="J349" s="11" t="s">
        <v>397</v>
      </c>
      <c r="K349" s="12" t="s">
        <v>398</v>
      </c>
      <c r="L349" s="13" t="s">
        <v>397</v>
      </c>
      <c r="M349" s="14" t="s">
        <v>397</v>
      </c>
      <c r="N349" s="15" t="s">
        <v>397</v>
      </c>
      <c r="O349" s="16" t="s">
        <v>397</v>
      </c>
      <c r="P349" s="17" t="s">
        <v>397</v>
      </c>
      <c r="Q349" s="18" t="s">
        <v>397</v>
      </c>
      <c r="R349" s="19" t="s">
        <v>397</v>
      </c>
      <c r="S349" s="20" t="s">
        <v>397</v>
      </c>
      <c r="T349" s="21">
        <f>(IF(E349=$E$2,1,0)+IF(F349=$F$2,1,0)+IF(G349=$G$2,1,0)+IF(H349=$H$2,1,0)+IF(I349=$I$2,1,0)+IF(J349=$J$2,1,0)+IF(K349=$K$2,1,0)+IF(L349=$L$2,1,0)+IF(M349=$M$2,1,0)+IF(N349=$N$2,1,0)+IF(O349=$O$2,1,0)+IF(P349=$P$2,1,0)+IF(Q349=$Q$2,1,0)+IF(R349=$R$2,1,0)+IF(S349=$S$2,1,0))/COUNTA(E349:S349)</f>
        <v>0.13333333333333333</v>
      </c>
      <c r="U349" s="21">
        <f>(IF(E349=$E$2,1,0)+IF(F349=$F$2,1,0)+IF(G349=$G$2,1,0)+IF(H349=$H$2,1,0)+IF(I349=$I$2,1,0)+IF(J349=$J$2,1,0)+IF(K349=$K$2,1,0)+IF(L349=$L$2,1,0)+IF(M349=$M$2,1,0)+IF(N349=$N$2,1,0)+IF(O349=$O$2,1,0)+IF(P349=$P$2,1,0)+IF(Q349=$Q$2,1,0)+IF(R349=$R$2,1,0)+IF(S349=$S$2,1,0))/(COUNTIF(E349:S349,"Yea")+COUNTIF(E349:S349,"Nay"))</f>
        <v>0.13333333333333333</v>
      </c>
      <c r="V349" s="21">
        <f>(IF(E349=$E$2,1,0)+IF(F349=$F$2,1,0)+IF(G349=$G$2,1,0)+IF(H349=$H$2,1,0)+IF(I349=$I$2,1,0)+IF(J349=$J$2,1,0)+IF(K349=$K$2,1,0))/(COUNTIF(E349:K349,"Yea")+COUNTIF(E349:K349,"Nay"))</f>
        <v>0.2857142857142857</v>
      </c>
      <c r="W349" s="21">
        <f>(IF(L349=$L$2,1,0)+IF(M349=$M$2,1,0)+IF(N349=$N$2,1,0)+IF(O349=$O$2,1,0)+IF(P349=$P$2,1,0)+IF(Q349=$Q$2,1,0)+IF(R349=$R$2,1,0)+IF(S349=$S$2,1,0))/(COUNTIF(L349:S349,"Yea")+COUNTIF(L349:S349,"Nay"))</f>
        <v>0</v>
      </c>
    </row>
    <row r="350" spans="1:23">
      <c r="A350" s="2" t="s">
        <v>244</v>
      </c>
      <c r="B350" s="3" t="s">
        <v>430</v>
      </c>
      <c r="C350" s="4" t="s">
        <v>473</v>
      </c>
      <c r="D350" s="5" t="s">
        <v>396</v>
      </c>
      <c r="E350" s="6" t="s">
        <v>397</v>
      </c>
      <c r="F350" s="7" t="s">
        <v>397</v>
      </c>
      <c r="G350" s="8" t="s">
        <v>398</v>
      </c>
      <c r="H350" s="9" t="s">
        <v>398</v>
      </c>
      <c r="I350" s="10" t="s">
        <v>397</v>
      </c>
      <c r="J350" s="11" t="s">
        <v>398</v>
      </c>
      <c r="K350" s="20" t="s">
        <v>398</v>
      </c>
      <c r="L350" s="13" t="s">
        <v>397</v>
      </c>
      <c r="M350" s="14" t="s">
        <v>397</v>
      </c>
      <c r="N350" s="15" t="s">
        <v>397</v>
      </c>
      <c r="O350" s="16" t="s">
        <v>398</v>
      </c>
      <c r="P350" s="17" t="s">
        <v>397</v>
      </c>
      <c r="Q350" s="18" t="s">
        <v>397</v>
      </c>
      <c r="R350" s="19" t="s">
        <v>397</v>
      </c>
      <c r="S350" s="20" t="s">
        <v>397</v>
      </c>
      <c r="T350" s="21">
        <f>(IF(E350=$E$2,1,0)+IF(F350=$F$2,1,0)+IF(G350=$G$2,1,0)+IF(H350=$H$2,1,0)+IF(I350=$I$2,1,0)+IF(J350=$J$2,1,0)+IF(K350=$K$2,1,0)+IF(L350=$L$2,1,0)+IF(M350=$M$2,1,0)+IF(N350=$N$2,1,0)+IF(O350=$O$2,1,0)+IF(P350=$P$2,1,0)+IF(Q350=$Q$2,1,0)+IF(R350=$R$2,1,0)+IF(S350=$S$2,1,0))/COUNTA(E350:S350)</f>
        <v>0.13333333333333333</v>
      </c>
      <c r="U350" s="21">
        <f>(IF(E350=$E$2,1,0)+IF(F350=$F$2,1,0)+IF(G350=$G$2,1,0)+IF(H350=$H$2,1,0)+IF(I350=$I$2,1,0)+IF(J350=$J$2,1,0)+IF(K350=$K$2,1,0)+IF(L350=$L$2,1,0)+IF(M350=$M$2,1,0)+IF(N350=$N$2,1,0)+IF(O350=$O$2,1,0)+IF(P350=$P$2,1,0)+IF(Q350=$Q$2,1,0)+IF(R350=$R$2,1,0)+IF(S350=$S$2,1,0))/(COUNTIF(E350:S350,"Yea")+COUNTIF(E350:S350,"Nay"))</f>
        <v>0.13333333333333333</v>
      </c>
      <c r="V350" s="21">
        <f>(IF(E350=$E$2,1,0)+IF(F350=$F$2,1,0)+IF(G350=$G$2,1,0)+IF(H350=$H$2,1,0)+IF(I350=$I$2,1,0)+IF(J350=$J$2,1,0)+IF(K350=$K$2,1,0))/(COUNTIF(E350:K350,"Yea")+COUNTIF(E350:K350,"Nay"))</f>
        <v>0.14285714285714285</v>
      </c>
      <c r="W350" s="21">
        <f>(IF(L350=$L$2,1,0)+IF(M350=$M$2,1,0)+IF(N350=$N$2,1,0)+IF(O350=$O$2,1,0)+IF(P350=$P$2,1,0)+IF(Q350=$Q$2,1,0)+IF(R350=$R$2,1,0)+IF(S350=$S$2,1,0))/(COUNTIF(L350:S350,"Yea")+COUNTIF(L350:S350,"Nay"))</f>
        <v>0.125</v>
      </c>
    </row>
    <row r="351" spans="1:23">
      <c r="A351" s="2" t="s">
        <v>117</v>
      </c>
      <c r="B351" s="3" t="s">
        <v>400</v>
      </c>
      <c r="C351" s="4" t="s">
        <v>473</v>
      </c>
      <c r="D351" s="5" t="s">
        <v>396</v>
      </c>
      <c r="E351" s="6" t="s">
        <v>398</v>
      </c>
      <c r="F351" s="7" t="s">
        <v>397</v>
      </c>
      <c r="G351" s="8" t="s">
        <v>398</v>
      </c>
      <c r="H351" s="9" t="s">
        <v>398</v>
      </c>
      <c r="I351" s="10" t="s">
        <v>397</v>
      </c>
      <c r="J351" s="11" t="s">
        <v>398</v>
      </c>
      <c r="K351" s="12" t="s">
        <v>398</v>
      </c>
      <c r="L351" s="13" t="s">
        <v>397</v>
      </c>
      <c r="M351" s="14" t="s">
        <v>397</v>
      </c>
      <c r="N351" s="15" t="s">
        <v>397</v>
      </c>
      <c r="O351" s="16" t="s">
        <v>397</v>
      </c>
      <c r="P351" s="17" t="s">
        <v>397</v>
      </c>
      <c r="Q351" s="18" t="s">
        <v>397</v>
      </c>
      <c r="R351" s="19" t="s">
        <v>397</v>
      </c>
      <c r="S351" s="20" t="s">
        <v>397</v>
      </c>
      <c r="T351" s="21">
        <f>(IF(E351=$E$2,1,0)+IF(F351=$F$2,1,0)+IF(G351=$G$2,1,0)+IF(H351=$H$2,1,0)+IF(I351=$I$2,1,0)+IF(J351=$J$2,1,0)+IF(K351=$K$2,1,0)+IF(L351=$L$2,1,0)+IF(M351=$M$2,1,0)+IF(N351=$N$2,1,0)+IF(O351=$O$2,1,0)+IF(P351=$P$2,1,0)+IF(Q351=$Q$2,1,0)+IF(R351=$R$2,1,0)+IF(S351=$S$2,1,0))/COUNTA(E351:S351)</f>
        <v>0.13333333333333333</v>
      </c>
      <c r="U351" s="21">
        <f>(IF(E351=$E$2,1,0)+IF(F351=$F$2,1,0)+IF(G351=$G$2,1,0)+IF(H351=$H$2,1,0)+IF(I351=$I$2,1,0)+IF(J351=$J$2,1,0)+IF(K351=$K$2,1,0)+IF(L351=$L$2,1,0)+IF(M351=$M$2,1,0)+IF(N351=$N$2,1,0)+IF(O351=$O$2,1,0)+IF(P351=$P$2,1,0)+IF(Q351=$Q$2,1,0)+IF(R351=$R$2,1,0)+IF(S351=$S$2,1,0))/(COUNTIF(E351:S351,"Yea")+COUNTIF(E351:S351,"Nay"))</f>
        <v>0.13333333333333333</v>
      </c>
      <c r="V351" s="21">
        <f>(IF(E351=$E$2,1,0)+IF(F351=$F$2,1,0)+IF(G351=$G$2,1,0)+IF(H351=$H$2,1,0)+IF(I351=$I$2,1,0)+IF(J351=$J$2,1,0)+IF(K351=$K$2,1,0))/(COUNTIF(E351:K351,"Yea")+COUNTIF(E351:K351,"Nay"))</f>
        <v>0.2857142857142857</v>
      </c>
      <c r="W351" s="21">
        <f>(IF(L351=$L$2,1,0)+IF(M351=$M$2,1,0)+IF(N351=$N$2,1,0)+IF(O351=$O$2,1,0)+IF(P351=$P$2,1,0)+IF(Q351=$Q$2,1,0)+IF(R351=$R$2,1,0)+IF(S351=$S$2,1,0))/(COUNTIF(L351:S351,"Yea")+COUNTIF(L351:S351,"Nay"))</f>
        <v>0</v>
      </c>
    </row>
    <row r="352" spans="1:23">
      <c r="A352" s="2" t="s">
        <v>120</v>
      </c>
      <c r="B352" s="3" t="s">
        <v>409</v>
      </c>
      <c r="C352" s="4" t="s">
        <v>456</v>
      </c>
      <c r="D352" s="5" t="s">
        <v>396</v>
      </c>
      <c r="E352" s="6" t="s">
        <v>397</v>
      </c>
      <c r="F352" s="7" t="s">
        <v>397</v>
      </c>
      <c r="G352" s="8" t="s">
        <v>398</v>
      </c>
      <c r="H352" s="9" t="s">
        <v>398</v>
      </c>
      <c r="I352" s="10" t="s">
        <v>397</v>
      </c>
      <c r="J352" s="11" t="s">
        <v>397</v>
      </c>
      <c r="K352" s="12" t="s">
        <v>398</v>
      </c>
      <c r="L352" s="13" t="s">
        <v>397</v>
      </c>
      <c r="M352" s="14" t="s">
        <v>397</v>
      </c>
      <c r="N352" s="15" t="s">
        <v>397</v>
      </c>
      <c r="O352" s="16" t="s">
        <v>397</v>
      </c>
      <c r="P352" s="17" t="s">
        <v>397</v>
      </c>
      <c r="Q352" s="18" t="s">
        <v>397</v>
      </c>
      <c r="R352" s="19" t="s">
        <v>397</v>
      </c>
      <c r="S352" s="20" t="s">
        <v>397</v>
      </c>
      <c r="T352" s="21">
        <f>(IF(E352=$E$2,1,0)+IF(F352=$F$2,1,0)+IF(G352=$G$2,1,0)+IF(H352=$H$2,1,0)+IF(I352=$I$2,1,0)+IF(J352=$J$2,1,0)+IF(K352=$K$2,1,0)+IF(L352=$L$2,1,0)+IF(M352=$M$2,1,0)+IF(N352=$N$2,1,0)+IF(O352=$O$2,1,0)+IF(P352=$P$2,1,0)+IF(Q352=$Q$2,1,0)+IF(R352=$R$2,1,0)+IF(S352=$S$2,1,0))/COUNTA(E352:S352)</f>
        <v>0.13333333333333333</v>
      </c>
      <c r="U352" s="21">
        <f>(IF(E352=$E$2,1,0)+IF(F352=$F$2,1,0)+IF(G352=$G$2,1,0)+IF(H352=$H$2,1,0)+IF(I352=$I$2,1,0)+IF(J352=$J$2,1,0)+IF(K352=$K$2,1,0)+IF(L352=$L$2,1,0)+IF(M352=$M$2,1,0)+IF(N352=$N$2,1,0)+IF(O352=$O$2,1,0)+IF(P352=$P$2,1,0)+IF(Q352=$Q$2,1,0)+IF(R352=$R$2,1,0)+IF(S352=$S$2,1,0))/(COUNTIF(E352:S352,"Yea")+COUNTIF(E352:S352,"Nay"))</f>
        <v>0.13333333333333333</v>
      </c>
      <c r="V352" s="21">
        <f>(IF(E352=$E$2,1,0)+IF(F352=$F$2,1,0)+IF(G352=$G$2,1,0)+IF(H352=$H$2,1,0)+IF(I352=$I$2,1,0)+IF(J352=$J$2,1,0)+IF(K352=$K$2,1,0))/(COUNTIF(E352:K352,"Yea")+COUNTIF(E352:K352,"Nay"))</f>
        <v>0.2857142857142857</v>
      </c>
      <c r="W352" s="21">
        <f>(IF(L352=$L$2,1,0)+IF(M352=$M$2,1,0)+IF(N352=$N$2,1,0)+IF(O352=$O$2,1,0)+IF(P352=$P$2,1,0)+IF(Q352=$Q$2,1,0)+IF(R352=$R$2,1,0)+IF(S352=$S$2,1,0))/(COUNTIF(L352:S352,"Yea")+COUNTIF(L352:S352,"Nay"))</f>
        <v>0</v>
      </c>
    </row>
    <row r="353" spans="1:23">
      <c r="A353" s="2" t="s">
        <v>130</v>
      </c>
      <c r="B353" s="3" t="s">
        <v>403</v>
      </c>
      <c r="C353" s="4" t="s">
        <v>410</v>
      </c>
      <c r="D353" s="5" t="s">
        <v>396</v>
      </c>
      <c r="E353" s="6" t="s">
        <v>398</v>
      </c>
      <c r="F353" s="7" t="s">
        <v>397</v>
      </c>
      <c r="G353" s="8" t="s">
        <v>398</v>
      </c>
      <c r="H353" s="9" t="s">
        <v>398</v>
      </c>
      <c r="I353" s="10" t="s">
        <v>397</v>
      </c>
      <c r="J353" s="11" t="s">
        <v>398</v>
      </c>
      <c r="K353" s="12" t="s">
        <v>398</v>
      </c>
      <c r="L353" s="13" t="s">
        <v>397</v>
      </c>
      <c r="M353" s="14" t="s">
        <v>397</v>
      </c>
      <c r="N353" s="15" t="s">
        <v>397</v>
      </c>
      <c r="O353" s="16" t="s">
        <v>397</v>
      </c>
      <c r="P353" s="17" t="s">
        <v>397</v>
      </c>
      <c r="Q353" s="18" t="s">
        <v>397</v>
      </c>
      <c r="R353" s="19" t="s">
        <v>397</v>
      </c>
      <c r="S353" s="20" t="s">
        <v>397</v>
      </c>
      <c r="T353" s="21">
        <f>(IF(E353=$E$2,1,0)+IF(F353=$F$2,1,0)+IF(G353=$G$2,1,0)+IF(H353=$H$2,1,0)+IF(I353=$I$2,1,0)+IF(J353=$J$2,1,0)+IF(K353=$K$2,1,0)+IF(L353=$L$2,1,0)+IF(M353=$M$2,1,0)+IF(N353=$N$2,1,0)+IF(O353=$O$2,1,0)+IF(P353=$P$2,1,0)+IF(Q353=$Q$2,1,0)+IF(R353=$R$2,1,0)+IF(S353=$S$2,1,0))/COUNTA(E353:S353)</f>
        <v>0.13333333333333333</v>
      </c>
      <c r="U353" s="21">
        <f>(IF(E353=$E$2,1,0)+IF(F353=$F$2,1,0)+IF(G353=$G$2,1,0)+IF(H353=$H$2,1,0)+IF(I353=$I$2,1,0)+IF(J353=$J$2,1,0)+IF(K353=$K$2,1,0)+IF(L353=$L$2,1,0)+IF(M353=$M$2,1,0)+IF(N353=$N$2,1,0)+IF(O353=$O$2,1,0)+IF(P353=$P$2,1,0)+IF(Q353=$Q$2,1,0)+IF(R353=$R$2,1,0)+IF(S353=$S$2,1,0))/(COUNTIF(E353:S353,"Yea")+COUNTIF(E353:S353,"Nay"))</f>
        <v>0.13333333333333333</v>
      </c>
      <c r="V353" s="21">
        <f>(IF(E353=$E$2,1,0)+IF(F353=$F$2,1,0)+IF(G353=$G$2,1,0)+IF(H353=$H$2,1,0)+IF(I353=$I$2,1,0)+IF(J353=$J$2,1,0)+IF(K353=$K$2,1,0))/(COUNTIF(E353:K353,"Yea")+COUNTIF(E353:K353,"Nay"))</f>
        <v>0.2857142857142857</v>
      </c>
      <c r="W353" s="21">
        <f>(IF(L353=$L$2,1,0)+IF(M353=$M$2,1,0)+IF(N353=$N$2,1,0)+IF(O353=$O$2,1,0)+IF(P353=$P$2,1,0)+IF(Q353=$Q$2,1,0)+IF(R353=$R$2,1,0)+IF(S353=$S$2,1,0))/(COUNTIF(L353:S353,"Yea")+COUNTIF(L353:S353,"Nay"))</f>
        <v>0</v>
      </c>
    </row>
    <row r="354" spans="1:23">
      <c r="A354" s="2" t="s">
        <v>51</v>
      </c>
      <c r="B354" s="3" t="s">
        <v>394</v>
      </c>
      <c r="C354" s="4" t="s">
        <v>305</v>
      </c>
      <c r="D354" s="5" t="s">
        <v>396</v>
      </c>
      <c r="E354" s="6" t="s">
        <v>398</v>
      </c>
      <c r="F354" s="7" t="s">
        <v>397</v>
      </c>
      <c r="G354" s="8" t="s">
        <v>398</v>
      </c>
      <c r="H354" s="9" t="s">
        <v>398</v>
      </c>
      <c r="I354" s="10" t="s">
        <v>397</v>
      </c>
      <c r="J354" s="11" t="s">
        <v>398</v>
      </c>
      <c r="K354" s="12" t="s">
        <v>398</v>
      </c>
      <c r="L354" s="13" t="s">
        <v>397</v>
      </c>
      <c r="M354" s="14" t="s">
        <v>397</v>
      </c>
      <c r="N354" s="15" t="s">
        <v>397</v>
      </c>
      <c r="O354" s="16" t="s">
        <v>397</v>
      </c>
      <c r="P354" s="17" t="s">
        <v>397</v>
      </c>
      <c r="Q354" s="18" t="s">
        <v>397</v>
      </c>
      <c r="R354" s="19" t="s">
        <v>397</v>
      </c>
      <c r="S354" s="20" t="s">
        <v>397</v>
      </c>
      <c r="T354" s="21">
        <f>(IF(E354=$E$2,1,0)+IF(F354=$F$2,1,0)+IF(G354=$G$2,1,0)+IF(H354=$H$2,1,0)+IF(I354=$I$2,1,0)+IF(J354=$J$2,1,0)+IF(K354=$K$2,1,0)+IF(L354=$L$2,1,0)+IF(M354=$M$2,1,0)+IF(N354=$N$2,1,0)+IF(O354=$O$2,1,0)+IF(P354=$P$2,1,0)+IF(Q354=$Q$2,1,0)+IF(R354=$R$2,1,0)+IF(S354=$S$2,1,0))/COUNTA(E354:S354)</f>
        <v>0.13333333333333333</v>
      </c>
      <c r="U354" s="21">
        <f>(IF(E354=$E$2,1,0)+IF(F354=$F$2,1,0)+IF(G354=$G$2,1,0)+IF(H354=$H$2,1,0)+IF(I354=$I$2,1,0)+IF(J354=$J$2,1,0)+IF(K354=$K$2,1,0)+IF(L354=$L$2,1,0)+IF(M354=$M$2,1,0)+IF(N354=$N$2,1,0)+IF(O354=$O$2,1,0)+IF(P354=$P$2,1,0)+IF(Q354=$Q$2,1,0)+IF(R354=$R$2,1,0)+IF(S354=$S$2,1,0))/(COUNTIF(E354:S354,"Yea")+COUNTIF(E354:S354,"Nay"))</f>
        <v>0.13333333333333333</v>
      </c>
      <c r="V354" s="21">
        <f>(IF(E354=$E$2,1,0)+IF(F354=$F$2,1,0)+IF(G354=$G$2,1,0)+IF(H354=$H$2,1,0)+IF(I354=$I$2,1,0)+IF(J354=$J$2,1,0)+IF(K354=$K$2,1,0))/(COUNTIF(E354:K354,"Yea")+COUNTIF(E354:K354,"Nay"))</f>
        <v>0.2857142857142857</v>
      </c>
      <c r="W354" s="21">
        <f>(IF(L354=$L$2,1,0)+IF(M354=$M$2,1,0)+IF(N354=$N$2,1,0)+IF(O354=$O$2,1,0)+IF(P354=$P$2,1,0)+IF(Q354=$Q$2,1,0)+IF(R354=$R$2,1,0)+IF(S354=$S$2,1,0))/(COUNTIF(L354:S354,"Yea")+COUNTIF(L354:S354,"Nay"))</f>
        <v>0</v>
      </c>
    </row>
    <row r="355" spans="1:23">
      <c r="A355" s="2" t="s">
        <v>62</v>
      </c>
      <c r="B355" s="3" t="s">
        <v>409</v>
      </c>
      <c r="C355" s="4" t="s">
        <v>63</v>
      </c>
      <c r="D355" s="5" t="s">
        <v>396</v>
      </c>
      <c r="E355" s="6" t="s">
        <v>397</v>
      </c>
      <c r="F355" s="7" t="s">
        <v>397</v>
      </c>
      <c r="G355" s="8" t="s">
        <v>398</v>
      </c>
      <c r="H355" s="9" t="s">
        <v>398</v>
      </c>
      <c r="I355" s="10" t="s">
        <v>397</v>
      </c>
      <c r="J355" s="11" t="s">
        <v>398</v>
      </c>
      <c r="K355" s="12" t="s">
        <v>398</v>
      </c>
      <c r="L355" s="13" t="s">
        <v>397</v>
      </c>
      <c r="M355" s="14" t="s">
        <v>397</v>
      </c>
      <c r="N355" s="15" t="s">
        <v>397</v>
      </c>
      <c r="O355" s="16" t="s">
        <v>398</v>
      </c>
      <c r="P355" s="17" t="s">
        <v>397</v>
      </c>
      <c r="Q355" s="18" t="s">
        <v>397</v>
      </c>
      <c r="R355" s="19" t="s">
        <v>397</v>
      </c>
      <c r="S355" s="20" t="s">
        <v>397</v>
      </c>
      <c r="T355" s="21">
        <f>(IF(E355=$E$2,1,0)+IF(F355=$F$2,1,0)+IF(G355=$G$2,1,0)+IF(H355=$H$2,1,0)+IF(I355=$I$2,1,0)+IF(J355=$J$2,1,0)+IF(K355=$K$2,1,0)+IF(L355=$L$2,1,0)+IF(M355=$M$2,1,0)+IF(N355=$N$2,1,0)+IF(O355=$O$2,1,0)+IF(P355=$P$2,1,0)+IF(Q355=$Q$2,1,0)+IF(R355=$R$2,1,0)+IF(S355=$S$2,1,0))/COUNTA(E355:S355)</f>
        <v>0.13333333333333333</v>
      </c>
      <c r="U355" s="21">
        <f>(IF(E355=$E$2,1,0)+IF(F355=$F$2,1,0)+IF(G355=$G$2,1,0)+IF(H355=$H$2,1,0)+IF(I355=$I$2,1,0)+IF(J355=$J$2,1,0)+IF(K355=$K$2,1,0)+IF(L355=$L$2,1,0)+IF(M355=$M$2,1,0)+IF(N355=$N$2,1,0)+IF(O355=$O$2,1,0)+IF(P355=$P$2,1,0)+IF(Q355=$Q$2,1,0)+IF(R355=$R$2,1,0)+IF(S355=$S$2,1,0))/(COUNTIF(E355:S355,"Yea")+COUNTIF(E355:S355,"Nay"))</f>
        <v>0.13333333333333333</v>
      </c>
      <c r="V355" s="21">
        <f>(IF(E355=$E$2,1,0)+IF(F355=$F$2,1,0)+IF(G355=$G$2,1,0)+IF(H355=$H$2,1,0)+IF(I355=$I$2,1,0)+IF(J355=$J$2,1,0)+IF(K355=$K$2,1,0))/(COUNTIF(E355:K355,"Yea")+COUNTIF(E355:K355,"Nay"))</f>
        <v>0.14285714285714285</v>
      </c>
      <c r="W355" s="21">
        <f>(IF(L355=$L$2,1,0)+IF(M355=$M$2,1,0)+IF(N355=$N$2,1,0)+IF(O355=$O$2,1,0)+IF(P355=$P$2,1,0)+IF(Q355=$Q$2,1,0)+IF(R355=$R$2,1,0)+IF(S355=$S$2,1,0))/(COUNTIF(L355:S355,"Yea")+COUNTIF(L355:S355,"Nay"))</f>
        <v>0.125</v>
      </c>
    </row>
    <row r="356" spans="1:23">
      <c r="A356" s="2" t="s">
        <v>93</v>
      </c>
      <c r="B356" s="3" t="s">
        <v>400</v>
      </c>
      <c r="C356" s="4" t="s">
        <v>313</v>
      </c>
      <c r="D356" s="5" t="s">
        <v>396</v>
      </c>
      <c r="E356" s="6" t="s">
        <v>398</v>
      </c>
      <c r="F356" s="7" t="s">
        <v>397</v>
      </c>
      <c r="G356" s="8" t="s">
        <v>398</v>
      </c>
      <c r="H356" s="9" t="s">
        <v>398</v>
      </c>
      <c r="I356" s="10" t="s">
        <v>397</v>
      </c>
      <c r="J356" s="11" t="s">
        <v>398</v>
      </c>
      <c r="K356" s="12" t="s">
        <v>398</v>
      </c>
      <c r="L356" s="13" t="s">
        <v>397</v>
      </c>
      <c r="M356" s="14" t="s">
        <v>397</v>
      </c>
      <c r="N356" s="15" t="s">
        <v>397</v>
      </c>
      <c r="O356" s="16" t="s">
        <v>397</v>
      </c>
      <c r="P356" s="17" t="s">
        <v>397</v>
      </c>
      <c r="Q356" s="18" t="s">
        <v>397</v>
      </c>
      <c r="R356" s="19" t="s">
        <v>397</v>
      </c>
      <c r="S356" s="20" t="s">
        <v>397</v>
      </c>
      <c r="T356" s="21">
        <f>(IF(E356=$E$2,1,0)+IF(F356=$F$2,1,0)+IF(G356=$G$2,1,0)+IF(H356=$H$2,1,0)+IF(I356=$I$2,1,0)+IF(J356=$J$2,1,0)+IF(K356=$K$2,1,0)+IF(L356=$L$2,1,0)+IF(M356=$M$2,1,0)+IF(N356=$N$2,1,0)+IF(O356=$O$2,1,0)+IF(P356=$P$2,1,0)+IF(Q356=$Q$2,1,0)+IF(R356=$R$2,1,0)+IF(S356=$S$2,1,0))/COUNTA(E356:S356)</f>
        <v>0.13333333333333333</v>
      </c>
      <c r="U356" s="21">
        <f>(IF(E356=$E$2,1,0)+IF(F356=$F$2,1,0)+IF(G356=$G$2,1,0)+IF(H356=$H$2,1,0)+IF(I356=$I$2,1,0)+IF(J356=$J$2,1,0)+IF(K356=$K$2,1,0)+IF(L356=$L$2,1,0)+IF(M356=$M$2,1,0)+IF(N356=$N$2,1,0)+IF(O356=$O$2,1,0)+IF(P356=$P$2,1,0)+IF(Q356=$Q$2,1,0)+IF(R356=$R$2,1,0)+IF(S356=$S$2,1,0))/(COUNTIF(E356:S356,"Yea")+COUNTIF(E356:S356,"Nay"))</f>
        <v>0.13333333333333333</v>
      </c>
      <c r="V356" s="21">
        <f>(IF(E356=$E$2,1,0)+IF(F356=$F$2,1,0)+IF(G356=$G$2,1,0)+IF(H356=$H$2,1,0)+IF(I356=$I$2,1,0)+IF(J356=$J$2,1,0)+IF(K356=$K$2,1,0))/(COUNTIF(E356:K356,"Yea")+COUNTIF(E356:K356,"Nay"))</f>
        <v>0.2857142857142857</v>
      </c>
      <c r="W356" s="21">
        <f>(IF(L356=$L$2,1,0)+IF(M356=$M$2,1,0)+IF(N356=$N$2,1,0)+IF(O356=$O$2,1,0)+IF(P356=$P$2,1,0)+IF(Q356=$Q$2,1,0)+IF(R356=$R$2,1,0)+IF(S356=$S$2,1,0))/(COUNTIF(L356:S356,"Yea")+COUNTIF(L356:S356,"Nay"))</f>
        <v>0</v>
      </c>
    </row>
    <row r="357" spans="1:23">
      <c r="A357" s="2" t="s">
        <v>52</v>
      </c>
      <c r="B357" s="3" t="s">
        <v>403</v>
      </c>
      <c r="C357" s="4" t="s">
        <v>465</v>
      </c>
      <c r="D357" s="5" t="s">
        <v>396</v>
      </c>
      <c r="E357" s="6" t="s">
        <v>419</v>
      </c>
      <c r="F357" s="7" t="s">
        <v>397</v>
      </c>
      <c r="G357" s="8" t="s">
        <v>419</v>
      </c>
      <c r="H357" s="20" t="s">
        <v>419</v>
      </c>
      <c r="I357" s="10" t="s">
        <v>397</v>
      </c>
      <c r="J357" s="11" t="s">
        <v>398</v>
      </c>
      <c r="K357" s="12" t="s">
        <v>398</v>
      </c>
      <c r="L357" s="13" t="s">
        <v>397</v>
      </c>
      <c r="M357" s="14" t="s">
        <v>397</v>
      </c>
      <c r="N357" s="15" t="s">
        <v>397</v>
      </c>
      <c r="O357" s="20" t="s">
        <v>419</v>
      </c>
      <c r="P357" s="17" t="s">
        <v>397</v>
      </c>
      <c r="Q357" s="18" t="s">
        <v>419</v>
      </c>
      <c r="R357" s="20" t="s">
        <v>419</v>
      </c>
      <c r="S357" s="20" t="s">
        <v>419</v>
      </c>
      <c r="T357" s="21">
        <f>(IF(E357=$E$2,1,0)+IF(F357=$F$2,1,0)+IF(G357=$G$2,1,0)+IF(H357=$H$2,1,0)+IF(I357=$I$2,1,0)+IF(J357=$J$2,1,0)+IF(K357=$K$2,1,0)+IF(L357=$L$2,1,0)+IF(M357=$M$2,1,0)+IF(N357=$N$2,1,0)+IF(O357=$O$2,1,0)+IF(P357=$P$2,1,0)+IF(Q357=$Q$2,1,0)+IF(R357=$R$2,1,0)+IF(S357=$S$2,1,0))/COUNTA(E357:S357)</f>
        <v>6.6666666666666666E-2</v>
      </c>
      <c r="U357" s="21">
        <f>(IF(E357=$E$2,1,0)+IF(F357=$F$2,1,0)+IF(G357=$G$2,1,0)+IF(H357=$H$2,1,0)+IF(I357=$I$2,1,0)+IF(J357=$J$2,1,0)+IF(K357=$K$2,1,0)+IF(L357=$L$2,1,0)+IF(M357=$M$2,1,0)+IF(N357=$N$2,1,0)+IF(O357=$O$2,1,0)+IF(P357=$P$2,1,0)+IF(Q357=$Q$2,1,0)+IF(R357=$R$2,1,0)+IF(S357=$S$2,1,0))/(COUNTIF(E357:S357,"Yea")+COUNTIF(E357:S357,"Nay"))</f>
        <v>0.125</v>
      </c>
      <c r="V357" s="21">
        <f>(IF(E357=$E$2,1,0)+IF(F357=$F$2,1,0)+IF(G357=$G$2,1,0)+IF(H357=$H$2,1,0)+IF(I357=$I$2,1,0)+IF(J357=$J$2,1,0)+IF(K357=$K$2,1,0))/(COUNTIF(E357:K357,"Yea")+COUNTIF(E357:K357,"Nay"))</f>
        <v>0.25</v>
      </c>
      <c r="W357" s="21">
        <f>(IF(L357=$L$2,1,0)+IF(M357=$M$2,1,0)+IF(N357=$N$2,1,0)+IF(O357=$O$2,1,0)+IF(P357=$P$2,1,0)+IF(Q357=$Q$2,1,0)+IF(R357=$R$2,1,0)+IF(S357=$S$2,1,0))/(COUNTIF(L357:S357,"Yea")+COUNTIF(L357:S357,"Nay"))</f>
        <v>0</v>
      </c>
    </row>
    <row r="358" spans="1:23">
      <c r="A358" s="2" t="s">
        <v>352</v>
      </c>
      <c r="B358" s="3" t="s">
        <v>412</v>
      </c>
      <c r="C358" s="4" t="s">
        <v>422</v>
      </c>
      <c r="D358" s="5" t="s">
        <v>405</v>
      </c>
      <c r="E358" s="6" t="s">
        <v>398</v>
      </c>
      <c r="F358" s="7" t="s">
        <v>398</v>
      </c>
      <c r="G358" s="8" t="s">
        <v>23</v>
      </c>
      <c r="H358" s="20" t="s">
        <v>23</v>
      </c>
      <c r="I358" s="10" t="s">
        <v>397</v>
      </c>
      <c r="J358" s="11" t="s">
        <v>419</v>
      </c>
      <c r="K358" s="12" t="s">
        <v>23</v>
      </c>
      <c r="L358" s="13" t="s">
        <v>397</v>
      </c>
      <c r="M358" s="14" t="s">
        <v>397</v>
      </c>
      <c r="N358" s="15" t="s">
        <v>397</v>
      </c>
      <c r="O358" s="16" t="s">
        <v>397</v>
      </c>
      <c r="P358" s="17" t="s">
        <v>419</v>
      </c>
      <c r="Q358" s="18" t="s">
        <v>419</v>
      </c>
      <c r="R358" s="20" t="s">
        <v>397</v>
      </c>
      <c r="S358" s="20" t="s">
        <v>397</v>
      </c>
      <c r="T358" s="21">
        <f>(IF(E358=$E$2,1,0)+IF(F358=$F$2,1,0)+IF(G358=$G$2,1,0)+IF(H358=$H$2,1,0)+IF(I358=$I$2,1,0)+IF(J358=$J$2,1,0)+IF(K358=$K$2,1,0)+IF(L358=$L$2,1,0)+IF(M358=$M$2,1,0)+IF(N358=$N$2,1,0)+IF(O358=$O$2,1,0)+IF(P358=$P$2,1,0)+IF(Q358=$Q$2,1,0)+IF(R358=$R$2,1,0)+IF(S358=$S$2,1,0))/COUNTA(E358:S358)</f>
        <v>6.6666666666666666E-2</v>
      </c>
      <c r="U358" s="21">
        <f>(IF(E358=$E$2,1,0)+IF(F358=$F$2,1,0)+IF(G358=$G$2,1,0)+IF(H358=$H$2,1,0)+IF(I358=$I$2,1,0)+IF(J358=$J$2,1,0)+IF(K358=$K$2,1,0)+IF(L358=$L$2,1,0)+IF(M358=$M$2,1,0)+IF(N358=$N$2,1,0)+IF(O358=$O$2,1,0)+IF(P358=$P$2,1,0)+IF(Q358=$Q$2,1,0)+IF(R358=$R$2,1,0)+IF(S358=$S$2,1,0))/(COUNTIF(E358:S358,"Yea")+COUNTIF(E358:S358,"Nay"))</f>
        <v>0.1111111111111111</v>
      </c>
      <c r="V358" s="21">
        <f>(IF(E358=$E$2,1,0)+IF(F358=$F$2,1,0)+IF(G358=$G$2,1,0)+IF(H358=$H$2,1,0)+IF(I358=$I$2,1,0)+IF(J358=$J$2,1,0)+IF(K358=$K$2,1,0))/(COUNTIF(E358:K358,"Yea")+COUNTIF(E358:K358,"Nay"))</f>
        <v>0.33333333333333331</v>
      </c>
      <c r="W358" s="21">
        <f>(IF(L358=$L$2,1,0)+IF(M358=$M$2,1,0)+IF(N358=$N$2,1,0)+IF(O358=$O$2,1,0)+IF(P358=$P$2,1,0)+IF(Q358=$Q$2,1,0)+IF(R358=$R$2,1,0)+IF(S358=$S$2,1,0))/(COUNTIF(L358:S358,"Yea")+COUNTIF(L358:S358,"Nay"))</f>
        <v>0</v>
      </c>
    </row>
    <row r="359" spans="1:23">
      <c r="A359" s="2" t="s">
        <v>173</v>
      </c>
      <c r="B359" s="3" t="s">
        <v>415</v>
      </c>
      <c r="C359" s="4" t="s">
        <v>460</v>
      </c>
      <c r="D359" s="5" t="s">
        <v>396</v>
      </c>
      <c r="E359" s="6" t="s">
        <v>397</v>
      </c>
      <c r="F359" s="7" t="s">
        <v>398</v>
      </c>
      <c r="G359" s="20" t="s">
        <v>419</v>
      </c>
      <c r="H359" s="20" t="s">
        <v>419</v>
      </c>
      <c r="I359" s="10" t="s">
        <v>397</v>
      </c>
      <c r="J359" s="11" t="s">
        <v>397</v>
      </c>
      <c r="K359" s="20" t="s">
        <v>419</v>
      </c>
      <c r="L359" s="13" t="s">
        <v>397</v>
      </c>
      <c r="M359" s="14" t="s">
        <v>397</v>
      </c>
      <c r="N359" s="15" t="s">
        <v>397</v>
      </c>
      <c r="O359" s="16" t="s">
        <v>397</v>
      </c>
      <c r="P359" s="17" t="s">
        <v>397</v>
      </c>
      <c r="Q359" s="18" t="s">
        <v>419</v>
      </c>
      <c r="R359" s="19" t="s">
        <v>419</v>
      </c>
      <c r="S359" s="20" t="s">
        <v>419</v>
      </c>
      <c r="T359" s="21">
        <f>(IF(E359=$E$2,1,0)+IF(F359=$F$2,1,0)+IF(G359=$G$2,1,0)+IF(H359=$H$2,1,0)+IF(I359=$I$2,1,0)+IF(J359=$J$2,1,0)+IF(K359=$K$2,1,0)+IF(L359=$L$2,1,0)+IF(M359=$M$2,1,0)+IF(N359=$N$2,1,0)+IF(O359=$O$2,1,0)+IF(P359=$P$2,1,0)+IF(Q359=$Q$2,1,0)+IF(R359=$R$2,1,0)+IF(S359=$S$2,1,0))/COUNTA(E359:S359)</f>
        <v>6.6666666666666666E-2</v>
      </c>
      <c r="U359" s="21">
        <f>(IF(E359=$E$2,1,0)+IF(F359=$F$2,1,0)+IF(G359=$G$2,1,0)+IF(H359=$H$2,1,0)+IF(I359=$I$2,1,0)+IF(J359=$J$2,1,0)+IF(K359=$K$2,1,0)+IF(L359=$L$2,1,0)+IF(M359=$M$2,1,0)+IF(N359=$N$2,1,0)+IF(O359=$O$2,1,0)+IF(P359=$P$2,1,0)+IF(Q359=$Q$2,1,0)+IF(R359=$R$2,1,0)+IF(S359=$S$2,1,0))/(COUNTIF(E359:S359,"Yea")+COUNTIF(E359:S359,"Nay"))</f>
        <v>0.1111111111111111</v>
      </c>
      <c r="V359" s="21">
        <f>(IF(E359=$E$2,1,0)+IF(F359=$F$2,1,0)+IF(G359=$G$2,1,0)+IF(H359=$H$2,1,0)+IF(I359=$I$2,1,0)+IF(J359=$J$2,1,0)+IF(K359=$K$2,1,0))/(COUNTIF(E359:K359,"Yea")+COUNTIF(E359:K359,"Nay"))</f>
        <v>0.25</v>
      </c>
      <c r="W359" s="21">
        <f>(IF(L359=$L$2,1,0)+IF(M359=$M$2,1,0)+IF(N359=$N$2,1,0)+IF(O359=$O$2,1,0)+IF(P359=$P$2,1,0)+IF(Q359=$Q$2,1,0)+IF(R359=$R$2,1,0)+IF(S359=$S$2,1,0))/(COUNTIF(L359:S359,"Yea")+COUNTIF(L359:S359,"Nay"))</f>
        <v>0</v>
      </c>
    </row>
    <row r="360" spans="1:23">
      <c r="A360" s="2" t="s">
        <v>325</v>
      </c>
      <c r="B360" s="3" t="s">
        <v>415</v>
      </c>
      <c r="C360" s="4" t="s">
        <v>476</v>
      </c>
      <c r="D360" s="5" t="s">
        <v>396</v>
      </c>
      <c r="E360" s="6" t="s">
        <v>419</v>
      </c>
      <c r="F360" s="7" t="s">
        <v>397</v>
      </c>
      <c r="G360" s="8" t="s">
        <v>398</v>
      </c>
      <c r="H360" s="9" t="s">
        <v>398</v>
      </c>
      <c r="I360" s="10" t="s">
        <v>397</v>
      </c>
      <c r="J360" s="11" t="s">
        <v>23</v>
      </c>
      <c r="L360" s="20" t="s">
        <v>397</v>
      </c>
      <c r="M360" s="20" t="s">
        <v>397</v>
      </c>
      <c r="N360" s="15" t="s">
        <v>397</v>
      </c>
      <c r="O360" s="16" t="s">
        <v>419</v>
      </c>
      <c r="P360" s="20" t="s">
        <v>23</v>
      </c>
      <c r="Q360" s="20" t="s">
        <v>397</v>
      </c>
      <c r="R360" s="19" t="s">
        <v>397</v>
      </c>
      <c r="S360" s="20" t="s">
        <v>397</v>
      </c>
      <c r="T360" s="21">
        <f>(IF(E360=$E$2,1,0)+IF(F360=$F$2,1,0)+IF(G360=$G$2,1,0)+IF(H360=$H$2,1,0)+IF(I360=$I$2,1,0)+IF(J360=$J$2,1,0)+IF(K360=$K$2,1,0)+IF(L360=$L$2,1,0)+IF(M360=$M$2,1,0)+IF(N360=$N$2,1,0)+IF(O360=$O$2,1,0)+IF(P360=$P$2,1,0)+IF(Q360=$Q$2,1,0)+IF(R360=$R$2,1,0)+IF(S360=$S$2,1,0))/COUNTA(E360:S360)</f>
        <v>7.1428571428571425E-2</v>
      </c>
      <c r="U360" s="21">
        <f>(IF(E360=$E$2,1,0)+IF(F360=$F$2,1,0)+IF(G360=$G$2,1,0)+IF(H360=$H$2,1,0)+IF(I360=$I$2,1,0)+IF(J360=$J$2,1,0)+IF(K360=$K$2,1,0)+IF(L360=$L$2,1,0)+IF(M360=$M$2,1,0)+IF(N360=$N$2,1,0)+IF(O360=$O$2,1,0)+IF(P360=$P$2,1,0)+IF(Q360=$Q$2,1,0)+IF(R360=$R$2,1,0)+IF(S360=$S$2,1,0))/(COUNTIF(E360:S360,"Yea")+COUNTIF(E360:S360,"Nay"))</f>
        <v>0.1</v>
      </c>
      <c r="V360" s="21">
        <f>(IF(E360=$E$2,1,0)+IF(F360=$F$2,1,0)+IF(G360=$G$2,1,0)+IF(H360=$H$2,1,0)+IF(I360=$I$2,1,0)+IF(J360=$J$2,1,0)+IF(K360=$K$2,1,0))/(COUNTIF(E360:K360,"Yea")+COUNTIF(E360:K360,"Nay"))</f>
        <v>0.25</v>
      </c>
      <c r="W360" s="21">
        <f>(IF(L360=$L$2,1,0)+IF(M360=$M$2,1,0)+IF(N360=$N$2,1,0)+IF(O360=$O$2,1,0)+IF(P360=$P$2,1,0)+IF(Q360=$Q$2,1,0)+IF(R360=$R$2,1,0)+IF(S360=$S$2,1,0))/(COUNTIF(L360:S360,"Yea")+COUNTIF(L360:S360,"Nay"))</f>
        <v>0</v>
      </c>
    </row>
    <row r="361" spans="1:23">
      <c r="A361" s="2" t="s">
        <v>356</v>
      </c>
      <c r="B361" s="3" t="s">
        <v>409</v>
      </c>
      <c r="C361" s="4" t="s">
        <v>453</v>
      </c>
      <c r="D361" s="5" t="s">
        <v>396</v>
      </c>
      <c r="E361" s="6" t="s">
        <v>397</v>
      </c>
      <c r="F361" s="7" t="s">
        <v>398</v>
      </c>
      <c r="G361" s="8" t="s">
        <v>419</v>
      </c>
      <c r="H361" s="9" t="s">
        <v>419</v>
      </c>
      <c r="I361" s="10" t="s">
        <v>23</v>
      </c>
      <c r="J361" s="20" t="s">
        <v>23</v>
      </c>
      <c r="K361" s="20" t="s">
        <v>398</v>
      </c>
      <c r="L361" s="13" t="s">
        <v>397</v>
      </c>
      <c r="M361" s="14" t="s">
        <v>397</v>
      </c>
      <c r="N361" s="15" t="s">
        <v>397</v>
      </c>
      <c r="O361" s="20" t="s">
        <v>398</v>
      </c>
      <c r="P361" s="20" t="s">
        <v>397</v>
      </c>
      <c r="Q361" s="18" t="s">
        <v>419</v>
      </c>
      <c r="R361" s="19" t="s">
        <v>397</v>
      </c>
      <c r="S361" s="20" t="s">
        <v>397</v>
      </c>
      <c r="T361" s="21">
        <f>(IF(E361=$E$2,1,0)+IF(F361=$F$2,1,0)+IF(G361=$G$2,1,0)+IF(H361=$H$2,1,0)+IF(I361=$I$2,1,0)+IF(J361=$J$2,1,0)+IF(K361=$K$2,1,0)+IF(L361=$L$2,1,0)+IF(M361=$M$2,1,0)+IF(N361=$N$2,1,0)+IF(O361=$O$2,1,0)+IF(P361=$P$2,1,0)+IF(Q361=$Q$2,1,0)+IF(R361=$R$2,1,0)+IF(S361=$S$2,1,0))/COUNTA(E361:S361)</f>
        <v>6.6666666666666666E-2</v>
      </c>
      <c r="U361" s="21">
        <f>(IF(E361=$E$2,1,0)+IF(F361=$F$2,1,0)+IF(G361=$G$2,1,0)+IF(H361=$H$2,1,0)+IF(I361=$I$2,1,0)+IF(J361=$J$2,1,0)+IF(K361=$K$2,1,0)+IF(L361=$L$2,1,0)+IF(M361=$M$2,1,0)+IF(N361=$N$2,1,0)+IF(O361=$O$2,1,0)+IF(P361=$P$2,1,0)+IF(Q361=$Q$2,1,0)+IF(R361=$R$2,1,0)+IF(S361=$S$2,1,0))/(COUNTIF(E361:S361,"Yea")+COUNTIF(E361:S361,"Nay"))</f>
        <v>0.1</v>
      </c>
      <c r="V361" s="21">
        <f>(IF(E361=$E$2,1,0)+IF(F361=$F$2,1,0)+IF(G361=$G$2,1,0)+IF(H361=$H$2,1,0)+IF(I361=$I$2,1,0)+IF(J361=$J$2,1,0)+IF(K361=$K$2,1,0))/(COUNTIF(E361:K361,"Yea")+COUNTIF(E361:K361,"Nay"))</f>
        <v>0</v>
      </c>
      <c r="W361" s="21">
        <f>(IF(L361=$L$2,1,0)+IF(M361=$M$2,1,0)+IF(N361=$N$2,1,0)+IF(O361=$O$2,1,0)+IF(P361=$P$2,1,0)+IF(Q361=$Q$2,1,0)+IF(R361=$R$2,1,0)+IF(S361=$S$2,1,0))/(COUNTIF(L361:S361,"Yea")+COUNTIF(L361:S361,"Nay"))</f>
        <v>0.14285714285714285</v>
      </c>
    </row>
    <row r="362" spans="1:23">
      <c r="A362" s="2" t="s">
        <v>103</v>
      </c>
      <c r="B362" s="3" t="s">
        <v>409</v>
      </c>
      <c r="C362" s="4" t="s">
        <v>465</v>
      </c>
      <c r="D362" s="5" t="s">
        <v>396</v>
      </c>
      <c r="E362" s="6" t="s">
        <v>419</v>
      </c>
      <c r="F362" s="7" t="s">
        <v>397</v>
      </c>
      <c r="G362" s="8" t="s">
        <v>398</v>
      </c>
      <c r="H362" s="20" t="s">
        <v>398</v>
      </c>
      <c r="I362" s="20" t="s">
        <v>397</v>
      </c>
      <c r="J362" s="20" t="s">
        <v>398</v>
      </c>
      <c r="K362" s="20" t="s">
        <v>398</v>
      </c>
      <c r="L362" s="13" t="s">
        <v>23</v>
      </c>
      <c r="M362" s="14" t="s">
        <v>419</v>
      </c>
      <c r="N362" s="15" t="s">
        <v>397</v>
      </c>
      <c r="O362" s="16" t="s">
        <v>397</v>
      </c>
      <c r="P362" s="17" t="s">
        <v>23</v>
      </c>
      <c r="Q362" s="18" t="s">
        <v>23</v>
      </c>
      <c r="R362" s="19" t="s">
        <v>397</v>
      </c>
      <c r="S362" s="20" t="s">
        <v>397</v>
      </c>
      <c r="T362" s="21">
        <f>(IF(E362=$E$2,1,0)+IF(F362=$F$2,1,0)+IF(G362=$G$2,1,0)+IF(H362=$H$2,1,0)+IF(I362=$I$2,1,0)+IF(J362=$J$2,1,0)+IF(K362=$K$2,1,0)+IF(L362=$L$2,1,0)+IF(M362=$M$2,1,0)+IF(N362=$N$2,1,0)+IF(O362=$O$2,1,0)+IF(P362=$P$2,1,0)+IF(Q362=$Q$2,1,0)+IF(R362=$R$2,1,0)+IF(S362=$S$2,1,0))/COUNTA(E362:S362)</f>
        <v>6.6666666666666666E-2</v>
      </c>
      <c r="U362" s="21">
        <f>(IF(E362=$E$2,1,0)+IF(F362=$F$2,1,0)+IF(G362=$G$2,1,0)+IF(H362=$H$2,1,0)+IF(I362=$I$2,1,0)+IF(J362=$J$2,1,0)+IF(K362=$K$2,1,0)+IF(L362=$L$2,1,0)+IF(M362=$M$2,1,0)+IF(N362=$N$2,1,0)+IF(O362=$O$2,1,0)+IF(P362=$P$2,1,0)+IF(Q362=$Q$2,1,0)+IF(R362=$R$2,1,0)+IF(S362=$S$2,1,0))/(COUNTIF(E362:S362,"Yea")+COUNTIF(E362:S362,"Nay"))</f>
        <v>0.1</v>
      </c>
      <c r="V362" s="21">
        <f>(IF(E362=$E$2,1,0)+IF(F362=$F$2,1,0)+IF(G362=$G$2,1,0)+IF(H362=$H$2,1,0)+IF(I362=$I$2,1,0)+IF(J362=$J$2,1,0)+IF(K362=$K$2,1,0))/(COUNTIF(E362:K362,"Yea")+COUNTIF(E362:K362,"Nay"))</f>
        <v>0.16666666666666666</v>
      </c>
      <c r="W362" s="21">
        <f>(IF(L362=$L$2,1,0)+IF(M362=$M$2,1,0)+IF(N362=$N$2,1,0)+IF(O362=$O$2,1,0)+IF(P362=$P$2,1,0)+IF(Q362=$Q$2,1,0)+IF(R362=$R$2,1,0)+IF(S362=$S$2,1,0))/(COUNTIF(L362:S362,"Yea")+COUNTIF(L362:S362,"Nay"))</f>
        <v>0</v>
      </c>
    </row>
    <row r="363" spans="1:23">
      <c r="A363" s="2" t="s">
        <v>231</v>
      </c>
      <c r="B363" s="3" t="s">
        <v>409</v>
      </c>
      <c r="C363" s="4" t="s">
        <v>439</v>
      </c>
      <c r="D363" s="5" t="s">
        <v>396</v>
      </c>
      <c r="E363" s="6" t="s">
        <v>397</v>
      </c>
      <c r="F363" s="7" t="s">
        <v>398</v>
      </c>
      <c r="G363" s="8" t="s">
        <v>398</v>
      </c>
      <c r="H363" s="9" t="s">
        <v>398</v>
      </c>
      <c r="I363" s="10" t="s">
        <v>23</v>
      </c>
      <c r="J363" s="11" t="s">
        <v>397</v>
      </c>
      <c r="K363" s="12" t="s">
        <v>23</v>
      </c>
      <c r="L363" s="20" t="s">
        <v>397</v>
      </c>
      <c r="M363" s="20" t="s">
        <v>397</v>
      </c>
      <c r="N363" s="20" t="s">
        <v>397</v>
      </c>
      <c r="O363" s="16" t="s">
        <v>397</v>
      </c>
      <c r="P363" s="17" t="s">
        <v>397</v>
      </c>
      <c r="Q363" s="18" t="s">
        <v>397</v>
      </c>
      <c r="R363" s="19" t="s">
        <v>23</v>
      </c>
      <c r="S363" s="20" t="s">
        <v>23</v>
      </c>
      <c r="T363" s="21">
        <f>(IF(E363=$E$2,1,0)+IF(F363=$F$2,1,0)+IF(G363=$G$2,1,0)+IF(H363=$H$2,1,0)+IF(I363=$I$2,1,0)+IF(J363=$J$2,1,0)+IF(K363=$K$2,1,0)+IF(L363=$L$2,1,0)+IF(M363=$M$2,1,0)+IF(N363=$N$2,1,0)+IF(O363=$O$2,1,0)+IF(P363=$P$2,1,0)+IF(Q363=$Q$2,1,0)+IF(R363=$R$2,1,0)+IF(S363=$S$2,1,0))/COUNTA(E363:S363)</f>
        <v>6.6666666666666666E-2</v>
      </c>
      <c r="U363" s="21">
        <f>(IF(E363=$E$2,1,0)+IF(F363=$F$2,1,0)+IF(G363=$G$2,1,0)+IF(H363=$H$2,1,0)+IF(I363=$I$2,1,0)+IF(J363=$J$2,1,0)+IF(K363=$K$2,1,0)+IF(L363=$L$2,1,0)+IF(M363=$M$2,1,0)+IF(N363=$N$2,1,0)+IF(O363=$O$2,1,0)+IF(P363=$P$2,1,0)+IF(Q363=$Q$2,1,0)+IF(R363=$R$2,1,0)+IF(S363=$S$2,1,0))/(COUNTIF(E363:S363,"Yea")+COUNTIF(E363:S363,"Nay"))</f>
        <v>9.0909090909090912E-2</v>
      </c>
      <c r="V363" s="21">
        <f>(IF(E363=$E$2,1,0)+IF(F363=$F$2,1,0)+IF(G363=$G$2,1,0)+IF(H363=$H$2,1,0)+IF(I363=$I$2,1,0)+IF(J363=$J$2,1,0)+IF(K363=$K$2,1,0))/(COUNTIF(E363:K363,"Yea")+COUNTIF(E363:K363,"Nay"))</f>
        <v>0.2</v>
      </c>
      <c r="W363" s="21">
        <f>(IF(L363=$L$2,1,0)+IF(M363=$M$2,1,0)+IF(N363=$N$2,1,0)+IF(O363=$O$2,1,0)+IF(P363=$P$2,1,0)+IF(Q363=$Q$2,1,0)+IF(R363=$R$2,1,0)+IF(S363=$S$2,1,0))/(COUNTIF(L363:S363,"Yea")+COUNTIF(L363:S363,"Nay"))</f>
        <v>0</v>
      </c>
    </row>
    <row r="364" spans="1:23">
      <c r="A364" s="2" t="s">
        <v>258</v>
      </c>
      <c r="B364" s="3" t="s">
        <v>394</v>
      </c>
      <c r="C364" s="4" t="s">
        <v>443</v>
      </c>
      <c r="D364" s="5" t="s">
        <v>396</v>
      </c>
      <c r="E364" s="20" t="s">
        <v>397</v>
      </c>
      <c r="F364" s="7" t="s">
        <v>419</v>
      </c>
      <c r="G364" s="8" t="s">
        <v>398</v>
      </c>
      <c r="H364" s="9" t="s">
        <v>398</v>
      </c>
      <c r="I364" s="20" t="s">
        <v>397</v>
      </c>
      <c r="J364" s="11" t="s">
        <v>397</v>
      </c>
      <c r="K364" s="12" t="s">
        <v>398</v>
      </c>
      <c r="L364" s="20" t="s">
        <v>419</v>
      </c>
      <c r="M364" s="20" t="s">
        <v>419</v>
      </c>
      <c r="N364" s="20" t="s">
        <v>419</v>
      </c>
      <c r="O364" s="20" t="s">
        <v>397</v>
      </c>
      <c r="P364" s="17" t="s">
        <v>397</v>
      </c>
      <c r="Q364" s="18" t="s">
        <v>397</v>
      </c>
      <c r="R364" s="20" t="s">
        <v>397</v>
      </c>
      <c r="S364" s="20" t="s">
        <v>397</v>
      </c>
      <c r="T364" s="21">
        <f>(IF(E364=$E$2,1,0)+IF(F364=$F$2,1,0)+IF(G364=$G$2,1,0)+IF(H364=$H$2,1,0)+IF(I364=$I$2,1,0)+IF(J364=$J$2,1,0)+IF(K364=$K$2,1,0)+IF(L364=$L$2,1,0)+IF(M364=$M$2,1,0)+IF(N364=$N$2,1,0)+IF(O364=$O$2,1,0)+IF(P364=$P$2,1,0)+IF(Q364=$Q$2,1,0)+IF(R364=$R$2,1,0)+IF(S364=$S$2,1,0))/COUNTA(E364:S364)</f>
        <v>6.6666666666666666E-2</v>
      </c>
      <c r="U364" s="21">
        <f>(IF(E364=$E$2,1,0)+IF(F364=$F$2,1,0)+IF(G364=$G$2,1,0)+IF(H364=$H$2,1,0)+IF(I364=$I$2,1,0)+IF(J364=$J$2,1,0)+IF(K364=$K$2,1,0)+IF(L364=$L$2,1,0)+IF(M364=$M$2,1,0)+IF(N364=$N$2,1,0)+IF(O364=$O$2,1,0)+IF(P364=$P$2,1,0)+IF(Q364=$Q$2,1,0)+IF(R364=$R$2,1,0)+IF(S364=$S$2,1,0))/(COUNTIF(E364:S364,"Yea")+COUNTIF(E364:S364,"Nay"))</f>
        <v>9.0909090909090912E-2</v>
      </c>
      <c r="V364" s="21">
        <f>(IF(E364=$E$2,1,0)+IF(F364=$F$2,1,0)+IF(G364=$G$2,1,0)+IF(H364=$H$2,1,0)+IF(I364=$I$2,1,0)+IF(J364=$J$2,1,0)+IF(K364=$K$2,1,0))/(COUNTIF(E364:K364,"Yea")+COUNTIF(E364:K364,"Nay"))</f>
        <v>0.16666666666666666</v>
      </c>
      <c r="W364" s="21">
        <f>(IF(L364=$L$2,1,0)+IF(M364=$M$2,1,0)+IF(N364=$N$2,1,0)+IF(O364=$O$2,1,0)+IF(P364=$P$2,1,0)+IF(Q364=$Q$2,1,0)+IF(R364=$R$2,1,0)+IF(S364=$S$2,1,0))/(COUNTIF(L364:S364,"Yea")+COUNTIF(L364:S364,"Nay"))</f>
        <v>0</v>
      </c>
    </row>
    <row r="365" spans="1:23">
      <c r="A365" s="2" t="s">
        <v>282</v>
      </c>
      <c r="B365" s="3" t="s">
        <v>394</v>
      </c>
      <c r="C365" s="4" t="s">
        <v>422</v>
      </c>
      <c r="D365" s="5" t="s">
        <v>396</v>
      </c>
      <c r="E365" s="6" t="s">
        <v>419</v>
      </c>
      <c r="F365" s="7" t="s">
        <v>419</v>
      </c>
      <c r="G365" s="8" t="s">
        <v>398</v>
      </c>
      <c r="H365" s="9" t="s">
        <v>398</v>
      </c>
      <c r="I365" s="10" t="s">
        <v>397</v>
      </c>
      <c r="J365" s="11" t="s">
        <v>397</v>
      </c>
      <c r="K365" s="12" t="s">
        <v>419</v>
      </c>
      <c r="L365" s="13" t="s">
        <v>397</v>
      </c>
      <c r="M365" s="14" t="s">
        <v>397</v>
      </c>
      <c r="N365" s="15" t="s">
        <v>397</v>
      </c>
      <c r="O365" s="20" t="s">
        <v>419</v>
      </c>
      <c r="P365" s="17" t="s">
        <v>397</v>
      </c>
      <c r="Q365" s="18" t="s">
        <v>397</v>
      </c>
      <c r="R365" s="19" t="s">
        <v>397</v>
      </c>
      <c r="S365" s="20" t="s">
        <v>397</v>
      </c>
      <c r="T365" s="21">
        <f>(IF(E365=$E$2,1,0)+IF(F365=$F$2,1,0)+IF(G365=$G$2,1,0)+IF(H365=$H$2,1,0)+IF(I365=$I$2,1,0)+IF(J365=$J$2,1,0)+IF(K365=$K$2,1,0)+IF(L365=$L$2,1,0)+IF(M365=$M$2,1,0)+IF(N365=$N$2,1,0)+IF(O365=$O$2,1,0)+IF(P365=$P$2,1,0)+IF(Q365=$Q$2,1,0)+IF(R365=$R$2,1,0)+IF(S365=$S$2,1,0))/COUNTA(E365:S365)</f>
        <v>6.6666666666666666E-2</v>
      </c>
      <c r="U365" s="21">
        <f>(IF(E365=$E$2,1,0)+IF(F365=$F$2,1,0)+IF(G365=$G$2,1,0)+IF(H365=$H$2,1,0)+IF(I365=$I$2,1,0)+IF(J365=$J$2,1,0)+IF(K365=$K$2,1,0)+IF(L365=$L$2,1,0)+IF(M365=$M$2,1,0)+IF(N365=$N$2,1,0)+IF(O365=$O$2,1,0)+IF(P365=$P$2,1,0)+IF(Q365=$Q$2,1,0)+IF(R365=$R$2,1,0)+IF(S365=$S$2,1,0))/(COUNTIF(E365:S365,"Yea")+COUNTIF(E365:S365,"Nay"))</f>
        <v>9.0909090909090912E-2</v>
      </c>
      <c r="V365" s="21">
        <f>(IF(E365=$E$2,1,0)+IF(F365=$F$2,1,0)+IF(G365=$G$2,1,0)+IF(H365=$H$2,1,0)+IF(I365=$I$2,1,0)+IF(J365=$J$2,1,0)+IF(K365=$K$2,1,0))/(COUNTIF(E365:K365,"Yea")+COUNTIF(E365:K365,"Nay"))</f>
        <v>0.25</v>
      </c>
      <c r="W365" s="21">
        <f>(IF(L365=$L$2,1,0)+IF(M365=$M$2,1,0)+IF(N365=$N$2,1,0)+IF(O365=$O$2,1,0)+IF(P365=$P$2,1,0)+IF(Q365=$Q$2,1,0)+IF(R365=$R$2,1,0)+IF(S365=$S$2,1,0))/(COUNTIF(L365:S365,"Yea")+COUNTIF(L365:S365,"Nay"))</f>
        <v>0</v>
      </c>
    </row>
    <row r="366" spans="1:23">
      <c r="A366" s="2" t="s">
        <v>141</v>
      </c>
      <c r="B366" s="3" t="s">
        <v>409</v>
      </c>
      <c r="C366" s="4" t="s">
        <v>341</v>
      </c>
      <c r="D366" s="5" t="s">
        <v>396</v>
      </c>
      <c r="E366" s="6" t="s">
        <v>397</v>
      </c>
      <c r="F366" s="7" t="s">
        <v>397</v>
      </c>
      <c r="G366" s="8" t="s">
        <v>398</v>
      </c>
      <c r="H366" s="9" t="s">
        <v>398</v>
      </c>
      <c r="I366" s="20" t="s">
        <v>419</v>
      </c>
      <c r="J366" s="11" t="s">
        <v>398</v>
      </c>
      <c r="K366" s="20" t="s">
        <v>398</v>
      </c>
      <c r="L366" s="13" t="s">
        <v>397</v>
      </c>
      <c r="M366" s="14" t="s">
        <v>397</v>
      </c>
      <c r="N366" s="15" t="s">
        <v>397</v>
      </c>
      <c r="O366" s="16" t="s">
        <v>397</v>
      </c>
      <c r="P366" s="17" t="s">
        <v>397</v>
      </c>
      <c r="Q366" s="18" t="s">
        <v>419</v>
      </c>
      <c r="R366" s="20" t="s">
        <v>419</v>
      </c>
      <c r="S366" s="20" t="s">
        <v>419</v>
      </c>
      <c r="T366" s="21">
        <f>(IF(E366=$E$2,1,0)+IF(F366=$F$2,1,0)+IF(G366=$G$2,1,0)+IF(H366=$H$2,1,0)+IF(I366=$I$2,1,0)+IF(J366=$J$2,1,0)+IF(K366=$K$2,1,0)+IF(L366=$L$2,1,0)+IF(M366=$M$2,1,0)+IF(N366=$N$2,1,0)+IF(O366=$O$2,1,0)+IF(P366=$P$2,1,0)+IF(Q366=$Q$2,1,0)+IF(R366=$R$2,1,0)+IF(S366=$S$2,1,0))/COUNTA(E366:S366)</f>
        <v>6.6666666666666666E-2</v>
      </c>
      <c r="U366" s="21">
        <f>(IF(E366=$E$2,1,0)+IF(F366=$F$2,1,0)+IF(G366=$G$2,1,0)+IF(H366=$H$2,1,0)+IF(I366=$I$2,1,0)+IF(J366=$J$2,1,0)+IF(K366=$K$2,1,0)+IF(L366=$L$2,1,0)+IF(M366=$M$2,1,0)+IF(N366=$N$2,1,0)+IF(O366=$O$2,1,0)+IF(P366=$P$2,1,0)+IF(Q366=$Q$2,1,0)+IF(R366=$R$2,1,0)+IF(S366=$S$2,1,0))/(COUNTIF(E366:S366,"Yea")+COUNTIF(E366:S366,"Nay"))</f>
        <v>9.0909090909090912E-2</v>
      </c>
      <c r="V366" s="21">
        <f>(IF(E366=$E$2,1,0)+IF(F366=$F$2,1,0)+IF(G366=$G$2,1,0)+IF(H366=$H$2,1,0)+IF(I366=$I$2,1,0)+IF(J366=$J$2,1,0)+IF(K366=$K$2,1,0))/(COUNTIF(E366:K366,"Yea")+COUNTIF(E366:K366,"Nay"))</f>
        <v>0.16666666666666666</v>
      </c>
      <c r="W366" s="21">
        <f>(IF(L366=$L$2,1,0)+IF(M366=$M$2,1,0)+IF(N366=$N$2,1,0)+IF(O366=$O$2,1,0)+IF(P366=$P$2,1,0)+IF(Q366=$Q$2,1,0)+IF(R366=$R$2,1,0)+IF(S366=$S$2,1,0))/(COUNTIF(L366:S366,"Yea")+COUNTIF(L366:S366,"Nay"))</f>
        <v>0</v>
      </c>
    </row>
    <row r="367" spans="1:23">
      <c r="A367" s="2" t="s">
        <v>285</v>
      </c>
      <c r="B367" s="3" t="s">
        <v>426</v>
      </c>
      <c r="C367" s="4" t="s">
        <v>443</v>
      </c>
      <c r="D367" s="5" t="s">
        <v>396</v>
      </c>
      <c r="E367" s="6" t="s">
        <v>397</v>
      </c>
      <c r="F367" s="7" t="s">
        <v>398</v>
      </c>
      <c r="G367" s="20" t="s">
        <v>23</v>
      </c>
      <c r="H367" s="9" t="s">
        <v>398</v>
      </c>
      <c r="I367" s="10" t="s">
        <v>397</v>
      </c>
      <c r="J367" s="11" t="s">
        <v>397</v>
      </c>
      <c r="K367" s="12" t="s">
        <v>398</v>
      </c>
      <c r="L367" s="20" t="s">
        <v>419</v>
      </c>
      <c r="M367" s="14" t="s">
        <v>397</v>
      </c>
      <c r="N367" s="15" t="s">
        <v>397</v>
      </c>
      <c r="O367" s="20" t="s">
        <v>23</v>
      </c>
      <c r="P367" s="17" t="s">
        <v>397</v>
      </c>
      <c r="Q367" s="18" t="s">
        <v>397</v>
      </c>
      <c r="R367" s="19" t="s">
        <v>397</v>
      </c>
      <c r="S367" s="20" t="s">
        <v>397</v>
      </c>
      <c r="T367" s="21">
        <f>(IF(E367=$E$2,1,0)+IF(F367=$F$2,1,0)+IF(G367=$G$2,1,0)+IF(H367=$H$2,1,0)+IF(I367=$I$2,1,0)+IF(J367=$J$2,1,0)+IF(K367=$K$2,1,0)+IF(L367=$L$2,1,0)+IF(M367=$M$2,1,0)+IF(N367=$N$2,1,0)+IF(O367=$O$2,1,0)+IF(P367=$P$2,1,0)+IF(Q367=$Q$2,1,0)+IF(R367=$R$2,1,0)+IF(S367=$S$2,1,0))/COUNTA(E367:S367)</f>
        <v>6.6666666666666666E-2</v>
      </c>
      <c r="U367" s="21">
        <f>(IF(E367=$E$2,1,0)+IF(F367=$F$2,1,0)+IF(G367=$G$2,1,0)+IF(H367=$H$2,1,0)+IF(I367=$I$2,1,0)+IF(J367=$J$2,1,0)+IF(K367=$K$2,1,0)+IF(L367=$L$2,1,0)+IF(M367=$M$2,1,0)+IF(N367=$N$2,1,0)+IF(O367=$O$2,1,0)+IF(P367=$P$2,1,0)+IF(Q367=$Q$2,1,0)+IF(R367=$R$2,1,0)+IF(S367=$S$2,1,0))/(COUNTIF(E367:S367,"Yea")+COUNTIF(E367:S367,"Nay"))</f>
        <v>8.3333333333333329E-2</v>
      </c>
      <c r="V367" s="21">
        <f>(IF(E367=$E$2,1,0)+IF(F367=$F$2,1,0)+IF(G367=$G$2,1,0)+IF(H367=$H$2,1,0)+IF(I367=$I$2,1,0)+IF(J367=$J$2,1,0)+IF(K367=$K$2,1,0))/(COUNTIF(E367:K367,"Yea")+COUNTIF(E367:K367,"Nay"))</f>
        <v>0.16666666666666666</v>
      </c>
      <c r="W367" s="21">
        <f>(IF(L367=$L$2,1,0)+IF(M367=$M$2,1,0)+IF(N367=$N$2,1,0)+IF(O367=$O$2,1,0)+IF(P367=$P$2,1,0)+IF(Q367=$Q$2,1,0)+IF(R367=$R$2,1,0)+IF(S367=$S$2,1,0))/(COUNTIF(L367:S367,"Yea")+COUNTIF(L367:S367,"Nay"))</f>
        <v>0</v>
      </c>
    </row>
    <row r="368" spans="1:23">
      <c r="A368" s="2" t="s">
        <v>252</v>
      </c>
      <c r="B368" s="3" t="s">
        <v>472</v>
      </c>
      <c r="C368" s="4" t="s">
        <v>422</v>
      </c>
      <c r="D368" s="5" t="s">
        <v>396</v>
      </c>
      <c r="E368" s="6" t="s">
        <v>419</v>
      </c>
      <c r="F368" s="7" t="s">
        <v>397</v>
      </c>
      <c r="G368" s="8" t="s">
        <v>398</v>
      </c>
      <c r="H368" s="9" t="s">
        <v>398</v>
      </c>
      <c r="I368" s="10" t="s">
        <v>397</v>
      </c>
      <c r="J368" s="11" t="s">
        <v>398</v>
      </c>
      <c r="K368" s="12" t="s">
        <v>398</v>
      </c>
      <c r="L368" s="13" t="s">
        <v>397</v>
      </c>
      <c r="M368" s="20" t="s">
        <v>419</v>
      </c>
      <c r="N368" s="20" t="s">
        <v>419</v>
      </c>
      <c r="O368" s="16" t="s">
        <v>397</v>
      </c>
      <c r="P368" s="17" t="s">
        <v>397</v>
      </c>
      <c r="Q368" s="18" t="s">
        <v>397</v>
      </c>
      <c r="R368" s="19" t="s">
        <v>397</v>
      </c>
      <c r="S368" s="20" t="s">
        <v>397</v>
      </c>
      <c r="T368" s="21">
        <f>(IF(E368=$E$2,1,0)+IF(F368=$F$2,1,0)+IF(G368=$G$2,1,0)+IF(H368=$H$2,1,0)+IF(I368=$I$2,1,0)+IF(J368=$J$2,1,0)+IF(K368=$K$2,1,0)+IF(L368=$L$2,1,0)+IF(M368=$M$2,1,0)+IF(N368=$N$2,1,0)+IF(O368=$O$2,1,0)+IF(P368=$P$2,1,0)+IF(Q368=$Q$2,1,0)+IF(R368=$R$2,1,0)+IF(S368=$S$2,1,0))/COUNTA(E368:S368)</f>
        <v>6.6666666666666666E-2</v>
      </c>
      <c r="U368" s="21">
        <f>(IF(E368=$E$2,1,0)+IF(F368=$F$2,1,0)+IF(G368=$G$2,1,0)+IF(H368=$H$2,1,0)+IF(I368=$I$2,1,0)+IF(J368=$J$2,1,0)+IF(K368=$K$2,1,0)+IF(L368=$L$2,1,0)+IF(M368=$M$2,1,0)+IF(N368=$N$2,1,0)+IF(O368=$O$2,1,0)+IF(P368=$P$2,1,0)+IF(Q368=$Q$2,1,0)+IF(R368=$R$2,1,0)+IF(S368=$S$2,1,0))/(COUNTIF(E368:S368,"Yea")+COUNTIF(E368:S368,"Nay"))</f>
        <v>8.3333333333333329E-2</v>
      </c>
      <c r="V368" s="21">
        <f>(IF(E368=$E$2,1,0)+IF(F368=$F$2,1,0)+IF(G368=$G$2,1,0)+IF(H368=$H$2,1,0)+IF(I368=$I$2,1,0)+IF(J368=$J$2,1,0)+IF(K368=$K$2,1,0))/(COUNTIF(E368:K368,"Yea")+COUNTIF(E368:K368,"Nay"))</f>
        <v>0.16666666666666666</v>
      </c>
      <c r="W368" s="21">
        <f>(IF(L368=$L$2,1,0)+IF(M368=$M$2,1,0)+IF(N368=$N$2,1,0)+IF(O368=$O$2,1,0)+IF(P368=$P$2,1,0)+IF(Q368=$Q$2,1,0)+IF(R368=$R$2,1,0)+IF(S368=$S$2,1,0))/(COUNTIF(L368:S368,"Yea")+COUNTIF(L368:S368,"Nay"))</f>
        <v>0</v>
      </c>
    </row>
    <row r="369" spans="1:23">
      <c r="A369" s="2" t="s">
        <v>182</v>
      </c>
      <c r="B369" s="3" t="s">
        <v>409</v>
      </c>
      <c r="C369" s="4" t="s">
        <v>395</v>
      </c>
      <c r="D369" s="5" t="s">
        <v>396</v>
      </c>
      <c r="E369" s="6" t="s">
        <v>398</v>
      </c>
      <c r="F369" s="7" t="s">
        <v>419</v>
      </c>
      <c r="G369" s="20" t="s">
        <v>398</v>
      </c>
      <c r="H369" s="9" t="s">
        <v>398</v>
      </c>
      <c r="I369" s="10" t="s">
        <v>397</v>
      </c>
      <c r="J369" s="11" t="s">
        <v>398</v>
      </c>
      <c r="K369" s="20" t="s">
        <v>398</v>
      </c>
      <c r="L369" s="13" t="s">
        <v>419</v>
      </c>
      <c r="M369" s="14" t="s">
        <v>397</v>
      </c>
      <c r="N369" s="15" t="s">
        <v>397</v>
      </c>
      <c r="O369" s="16" t="s">
        <v>419</v>
      </c>
      <c r="P369" s="17" t="s">
        <v>397</v>
      </c>
      <c r="Q369" s="18" t="s">
        <v>397</v>
      </c>
      <c r="R369" s="19" t="s">
        <v>397</v>
      </c>
      <c r="S369" s="20" t="s">
        <v>397</v>
      </c>
      <c r="T369" s="21">
        <f>(IF(E369=$E$2,1,0)+IF(F369=$F$2,1,0)+IF(G369=$G$2,1,0)+IF(H369=$H$2,1,0)+IF(I369=$I$2,1,0)+IF(J369=$J$2,1,0)+IF(K369=$K$2,1,0)+IF(L369=$L$2,1,0)+IF(M369=$M$2,1,0)+IF(N369=$N$2,1,0)+IF(O369=$O$2,1,0)+IF(P369=$P$2,1,0)+IF(Q369=$Q$2,1,0)+IF(R369=$R$2,1,0)+IF(S369=$S$2,1,0))/COUNTA(E369:S369)</f>
        <v>6.6666666666666666E-2</v>
      </c>
      <c r="U369" s="21">
        <f>(IF(E369=$E$2,1,0)+IF(F369=$F$2,1,0)+IF(G369=$G$2,1,0)+IF(H369=$H$2,1,0)+IF(I369=$I$2,1,0)+IF(J369=$J$2,1,0)+IF(K369=$K$2,1,0)+IF(L369=$L$2,1,0)+IF(M369=$M$2,1,0)+IF(N369=$N$2,1,0)+IF(O369=$O$2,1,0)+IF(P369=$P$2,1,0)+IF(Q369=$Q$2,1,0)+IF(R369=$R$2,1,0)+IF(S369=$S$2,1,0))/(COUNTIF(E369:S369,"Yea")+COUNTIF(E369:S369,"Nay"))</f>
        <v>8.3333333333333329E-2</v>
      </c>
      <c r="V369" s="21">
        <f>(IF(E369=$E$2,1,0)+IF(F369=$F$2,1,0)+IF(G369=$G$2,1,0)+IF(H369=$H$2,1,0)+IF(I369=$I$2,1,0)+IF(J369=$J$2,1,0)+IF(K369=$K$2,1,0))/(COUNTIF(E369:K369,"Yea")+COUNTIF(E369:K369,"Nay"))</f>
        <v>0.16666666666666666</v>
      </c>
      <c r="W369" s="21">
        <f>(IF(L369=$L$2,1,0)+IF(M369=$M$2,1,0)+IF(N369=$N$2,1,0)+IF(O369=$O$2,1,0)+IF(P369=$P$2,1,0)+IF(Q369=$Q$2,1,0)+IF(R369=$R$2,1,0)+IF(S369=$S$2,1,0))/(COUNTIF(L369:S369,"Yea")+COUNTIF(L369:S369,"Nay"))</f>
        <v>0</v>
      </c>
    </row>
    <row r="370" spans="1:23">
      <c r="A370" s="2" t="s">
        <v>70</v>
      </c>
      <c r="B370" s="3" t="s">
        <v>430</v>
      </c>
      <c r="C370" s="4" t="s">
        <v>453</v>
      </c>
      <c r="D370" s="5" t="s">
        <v>396</v>
      </c>
      <c r="E370" s="6" t="s">
        <v>397</v>
      </c>
      <c r="F370" s="7" t="s">
        <v>419</v>
      </c>
      <c r="G370" s="8" t="s">
        <v>23</v>
      </c>
      <c r="H370" s="9" t="s">
        <v>398</v>
      </c>
      <c r="I370" s="10" t="s">
        <v>397</v>
      </c>
      <c r="J370" s="11" t="s">
        <v>397</v>
      </c>
      <c r="K370" s="12" t="s">
        <v>23</v>
      </c>
      <c r="L370" s="20" t="s">
        <v>397</v>
      </c>
      <c r="M370" s="14" t="s">
        <v>397</v>
      </c>
      <c r="N370" s="15" t="s">
        <v>397</v>
      </c>
      <c r="O370" s="20" t="s">
        <v>397</v>
      </c>
      <c r="P370" s="17" t="s">
        <v>397</v>
      </c>
      <c r="Q370" s="18" t="s">
        <v>397</v>
      </c>
      <c r="R370" s="19" t="s">
        <v>397</v>
      </c>
      <c r="S370" s="20" t="s">
        <v>397</v>
      </c>
      <c r="T370" s="21">
        <f>(IF(E370=$E$2,1,0)+IF(F370=$F$2,1,0)+IF(G370=$G$2,1,0)+IF(H370=$H$2,1,0)+IF(I370=$I$2,1,0)+IF(J370=$J$2,1,0)+IF(K370=$K$2,1,0)+IF(L370=$L$2,1,0)+IF(M370=$M$2,1,0)+IF(N370=$N$2,1,0)+IF(O370=$O$2,1,0)+IF(P370=$P$2,1,0)+IF(Q370=$Q$2,1,0)+IF(R370=$R$2,1,0)+IF(S370=$S$2,1,0))/COUNTA(E370:S370)</f>
        <v>6.6666666666666666E-2</v>
      </c>
      <c r="U370" s="21">
        <f>(IF(E370=$E$2,1,0)+IF(F370=$F$2,1,0)+IF(G370=$G$2,1,0)+IF(H370=$H$2,1,0)+IF(I370=$I$2,1,0)+IF(J370=$J$2,1,0)+IF(K370=$K$2,1,0)+IF(L370=$L$2,1,0)+IF(M370=$M$2,1,0)+IF(N370=$N$2,1,0)+IF(O370=$O$2,1,0)+IF(P370=$P$2,1,0)+IF(Q370=$Q$2,1,0)+IF(R370=$R$2,1,0)+IF(S370=$S$2,1,0))/(COUNTIF(E370:S370,"Yea")+COUNTIF(E370:S370,"Nay"))</f>
        <v>8.3333333333333329E-2</v>
      </c>
      <c r="V370" s="21">
        <f>(IF(E370=$E$2,1,0)+IF(F370=$F$2,1,0)+IF(G370=$G$2,1,0)+IF(H370=$H$2,1,0)+IF(I370=$I$2,1,0)+IF(J370=$J$2,1,0)+IF(K370=$K$2,1,0))/(COUNTIF(E370:K370,"Yea")+COUNTIF(E370:K370,"Nay"))</f>
        <v>0.25</v>
      </c>
      <c r="W370" s="21">
        <f>(IF(L370=$L$2,1,0)+IF(M370=$M$2,1,0)+IF(N370=$N$2,1,0)+IF(O370=$O$2,1,0)+IF(P370=$P$2,1,0)+IF(Q370=$Q$2,1,0)+IF(R370=$R$2,1,0)+IF(S370=$S$2,1,0))/(COUNTIF(L370:S370,"Yea")+COUNTIF(L370:S370,"Nay"))</f>
        <v>0</v>
      </c>
    </row>
    <row r="371" spans="1:23">
      <c r="A371" s="2" t="s">
        <v>226</v>
      </c>
      <c r="B371" s="3" t="s">
        <v>409</v>
      </c>
      <c r="C371" s="4" t="s">
        <v>431</v>
      </c>
      <c r="D371" s="5" t="s">
        <v>396</v>
      </c>
      <c r="E371" s="6" t="s">
        <v>397</v>
      </c>
      <c r="F371" s="7" t="s">
        <v>398</v>
      </c>
      <c r="G371" s="8" t="s">
        <v>398</v>
      </c>
      <c r="H371" s="9" t="s">
        <v>398</v>
      </c>
      <c r="I371" s="10" t="s">
        <v>397</v>
      </c>
      <c r="J371" s="11" t="s">
        <v>398</v>
      </c>
      <c r="K371" s="12" t="s">
        <v>398</v>
      </c>
      <c r="L371" s="20" t="s">
        <v>419</v>
      </c>
      <c r="M371" s="14" t="s">
        <v>397</v>
      </c>
      <c r="N371" s="20" t="s">
        <v>419</v>
      </c>
      <c r="O371" s="16" t="s">
        <v>398</v>
      </c>
      <c r="P371" s="17" t="s">
        <v>397</v>
      </c>
      <c r="Q371" s="18" t="s">
        <v>397</v>
      </c>
      <c r="R371" s="19" t="s">
        <v>397</v>
      </c>
      <c r="S371" s="20" t="s">
        <v>397</v>
      </c>
      <c r="T371" s="21">
        <f>(IF(E371=$E$2,1,0)+IF(F371=$F$2,1,0)+IF(G371=$G$2,1,0)+IF(H371=$H$2,1,0)+IF(I371=$I$2,1,0)+IF(J371=$J$2,1,0)+IF(K371=$K$2,1,0)+IF(L371=$L$2,1,0)+IF(M371=$M$2,1,0)+IF(N371=$N$2,1,0)+IF(O371=$O$2,1,0)+IF(P371=$P$2,1,0)+IF(Q371=$Q$2,1,0)+IF(R371=$R$2,1,0)+IF(S371=$S$2,1,0))/COUNTA(E371:S371)</f>
        <v>6.6666666666666666E-2</v>
      </c>
      <c r="U371" s="21">
        <f>(IF(E371=$E$2,1,0)+IF(F371=$F$2,1,0)+IF(G371=$G$2,1,0)+IF(H371=$H$2,1,0)+IF(I371=$I$2,1,0)+IF(J371=$J$2,1,0)+IF(K371=$K$2,1,0)+IF(L371=$L$2,1,0)+IF(M371=$M$2,1,0)+IF(N371=$N$2,1,0)+IF(O371=$O$2,1,0)+IF(P371=$P$2,1,0)+IF(Q371=$Q$2,1,0)+IF(R371=$R$2,1,0)+IF(S371=$S$2,1,0))/(COUNTIF(E371:S371,"Yea")+COUNTIF(E371:S371,"Nay"))</f>
        <v>7.6923076923076927E-2</v>
      </c>
      <c r="V371" s="21">
        <f>(IF(E371=$E$2,1,0)+IF(F371=$F$2,1,0)+IF(G371=$G$2,1,0)+IF(H371=$H$2,1,0)+IF(I371=$I$2,1,0)+IF(J371=$J$2,1,0)+IF(K371=$K$2,1,0))/(COUNTIF(E371:K371,"Yea")+COUNTIF(E371:K371,"Nay"))</f>
        <v>0</v>
      </c>
      <c r="W371" s="21">
        <f>(IF(L371=$L$2,1,0)+IF(M371=$M$2,1,0)+IF(N371=$N$2,1,0)+IF(O371=$O$2,1,0)+IF(P371=$P$2,1,0)+IF(Q371=$Q$2,1,0)+IF(R371=$R$2,1,0)+IF(S371=$S$2,1,0))/(COUNTIF(L371:S371,"Yea")+COUNTIF(L371:S371,"Nay"))</f>
        <v>0.16666666666666666</v>
      </c>
    </row>
    <row r="372" spans="1:23">
      <c r="A372" s="2" t="s">
        <v>281</v>
      </c>
      <c r="B372" s="3" t="s">
        <v>409</v>
      </c>
      <c r="C372" s="4" t="s">
        <v>465</v>
      </c>
      <c r="D372" s="5" t="s">
        <v>396</v>
      </c>
      <c r="E372" s="6" t="s">
        <v>397</v>
      </c>
      <c r="F372" s="7" t="s">
        <v>397</v>
      </c>
      <c r="G372" s="20" t="s">
        <v>23</v>
      </c>
      <c r="H372" s="9" t="s">
        <v>398</v>
      </c>
      <c r="I372" s="10" t="s">
        <v>397</v>
      </c>
      <c r="J372" s="20" t="s">
        <v>23</v>
      </c>
      <c r="K372" s="12" t="s">
        <v>398</v>
      </c>
      <c r="L372" s="13" t="s">
        <v>397</v>
      </c>
      <c r="M372" s="14" t="s">
        <v>397</v>
      </c>
      <c r="N372" s="15" t="s">
        <v>397</v>
      </c>
      <c r="O372" s="16" t="s">
        <v>397</v>
      </c>
      <c r="P372" s="17" t="s">
        <v>397</v>
      </c>
      <c r="Q372" s="18" t="s">
        <v>397</v>
      </c>
      <c r="R372" s="19" t="s">
        <v>397</v>
      </c>
      <c r="S372" s="20" t="s">
        <v>397</v>
      </c>
      <c r="T372" s="21">
        <f>(IF(E372=$E$2,1,0)+IF(F372=$F$2,1,0)+IF(G372=$G$2,1,0)+IF(H372=$H$2,1,0)+IF(I372=$I$2,1,0)+IF(J372=$J$2,1,0)+IF(K372=$K$2,1,0)+IF(L372=$L$2,1,0)+IF(M372=$M$2,1,0)+IF(N372=$N$2,1,0)+IF(O372=$O$2,1,0)+IF(P372=$P$2,1,0)+IF(Q372=$Q$2,1,0)+IF(R372=$R$2,1,0)+IF(S372=$S$2,1,0))/COUNTA(E372:S372)</f>
        <v>6.6666666666666666E-2</v>
      </c>
      <c r="U372" s="21">
        <f>(IF(E372=$E$2,1,0)+IF(F372=$F$2,1,0)+IF(G372=$G$2,1,0)+IF(H372=$H$2,1,0)+IF(I372=$I$2,1,0)+IF(J372=$J$2,1,0)+IF(K372=$K$2,1,0)+IF(L372=$L$2,1,0)+IF(M372=$M$2,1,0)+IF(N372=$N$2,1,0)+IF(O372=$O$2,1,0)+IF(P372=$P$2,1,0)+IF(Q372=$Q$2,1,0)+IF(R372=$R$2,1,0)+IF(S372=$S$2,1,0))/(COUNTIF(E372:S372,"Yea")+COUNTIF(E372:S372,"Nay"))</f>
        <v>7.6923076923076927E-2</v>
      </c>
      <c r="V372" s="21">
        <f>(IF(E372=$E$2,1,0)+IF(F372=$F$2,1,0)+IF(G372=$G$2,1,0)+IF(H372=$H$2,1,0)+IF(I372=$I$2,1,0)+IF(J372=$J$2,1,0)+IF(K372=$K$2,1,0))/(COUNTIF(E372:K372,"Yea")+COUNTIF(E372:K372,"Nay"))</f>
        <v>0.2</v>
      </c>
      <c r="W372" s="21">
        <f>(IF(L372=$L$2,1,0)+IF(M372=$M$2,1,0)+IF(N372=$N$2,1,0)+IF(O372=$O$2,1,0)+IF(P372=$P$2,1,0)+IF(Q372=$Q$2,1,0)+IF(R372=$R$2,1,0)+IF(S372=$S$2,1,0))/(COUNTIF(L372:S372,"Yea")+COUNTIF(L372:S372,"Nay"))</f>
        <v>0</v>
      </c>
    </row>
    <row r="373" spans="1:23">
      <c r="A373" s="2" t="s">
        <v>109</v>
      </c>
      <c r="B373" s="3" t="s">
        <v>409</v>
      </c>
      <c r="C373" s="4" t="s">
        <v>313</v>
      </c>
      <c r="D373" s="5" t="s">
        <v>396</v>
      </c>
      <c r="E373" s="6" t="s">
        <v>397</v>
      </c>
      <c r="F373" s="7" t="s">
        <v>398</v>
      </c>
      <c r="G373" s="8" t="s">
        <v>398</v>
      </c>
      <c r="H373" s="9" t="s">
        <v>398</v>
      </c>
      <c r="I373" s="10" t="s">
        <v>397</v>
      </c>
      <c r="J373" s="11" t="s">
        <v>397</v>
      </c>
      <c r="K373" s="12" t="s">
        <v>419</v>
      </c>
      <c r="L373" s="13" t="s">
        <v>397</v>
      </c>
      <c r="M373" s="14" t="s">
        <v>397</v>
      </c>
      <c r="N373" s="15" t="s">
        <v>397</v>
      </c>
      <c r="O373" s="16" t="s">
        <v>397</v>
      </c>
      <c r="P373" s="17" t="s">
        <v>397</v>
      </c>
      <c r="Q373" s="18" t="s">
        <v>419</v>
      </c>
      <c r="R373" s="19" t="s">
        <v>397</v>
      </c>
      <c r="S373" s="20" t="s">
        <v>397</v>
      </c>
      <c r="T373" s="21">
        <f>(IF(E373=$E$2,1,0)+IF(F373=$F$2,1,0)+IF(G373=$G$2,1,0)+IF(H373=$H$2,1,0)+IF(I373=$I$2,1,0)+IF(J373=$J$2,1,0)+IF(K373=$K$2,1,0)+IF(L373=$L$2,1,0)+IF(M373=$M$2,1,0)+IF(N373=$N$2,1,0)+IF(O373=$O$2,1,0)+IF(P373=$P$2,1,0)+IF(Q373=$Q$2,1,0)+IF(R373=$R$2,1,0)+IF(S373=$S$2,1,0))/COUNTA(E373:S373)</f>
        <v>6.6666666666666666E-2</v>
      </c>
      <c r="U373" s="21">
        <f>(IF(E373=$E$2,1,0)+IF(F373=$F$2,1,0)+IF(G373=$G$2,1,0)+IF(H373=$H$2,1,0)+IF(I373=$I$2,1,0)+IF(J373=$J$2,1,0)+IF(K373=$K$2,1,0)+IF(L373=$L$2,1,0)+IF(M373=$M$2,1,0)+IF(N373=$N$2,1,0)+IF(O373=$O$2,1,0)+IF(P373=$P$2,1,0)+IF(Q373=$Q$2,1,0)+IF(R373=$R$2,1,0)+IF(S373=$S$2,1,0))/(COUNTIF(E373:S373,"Yea")+COUNTIF(E373:S373,"Nay"))</f>
        <v>7.6923076923076927E-2</v>
      </c>
      <c r="V373" s="21">
        <f>(IF(E373=$E$2,1,0)+IF(F373=$F$2,1,0)+IF(G373=$G$2,1,0)+IF(H373=$H$2,1,0)+IF(I373=$I$2,1,0)+IF(J373=$J$2,1,0)+IF(K373=$K$2,1,0))/(COUNTIF(E373:K373,"Yea")+COUNTIF(E373:K373,"Nay"))</f>
        <v>0.16666666666666666</v>
      </c>
      <c r="W373" s="21">
        <f>(IF(L373=$L$2,1,0)+IF(M373=$M$2,1,0)+IF(N373=$N$2,1,0)+IF(O373=$O$2,1,0)+IF(P373=$P$2,1,0)+IF(Q373=$Q$2,1,0)+IF(R373=$R$2,1,0)+IF(S373=$S$2,1,0))/(COUNTIF(L373:S373,"Yea")+COUNTIF(L373:S373,"Nay"))</f>
        <v>0</v>
      </c>
    </row>
    <row r="374" spans="1:23">
      <c r="A374" s="2" t="s">
        <v>197</v>
      </c>
      <c r="B374" s="3" t="s">
        <v>409</v>
      </c>
      <c r="C374" s="4" t="s">
        <v>416</v>
      </c>
      <c r="D374" s="5" t="s">
        <v>396</v>
      </c>
      <c r="E374" s="6" t="s">
        <v>397</v>
      </c>
      <c r="F374" s="7" t="s">
        <v>398</v>
      </c>
      <c r="G374" s="8" t="s">
        <v>398</v>
      </c>
      <c r="H374" s="9" t="s">
        <v>398</v>
      </c>
      <c r="I374" s="10" t="s">
        <v>397</v>
      </c>
      <c r="J374" s="11" t="s">
        <v>397</v>
      </c>
      <c r="K374" s="12" t="s">
        <v>398</v>
      </c>
      <c r="L374" s="13" t="s">
        <v>397</v>
      </c>
      <c r="M374" s="14" t="s">
        <v>397</v>
      </c>
      <c r="N374" s="15" t="s">
        <v>397</v>
      </c>
      <c r="O374" s="20" t="s">
        <v>419</v>
      </c>
      <c r="P374" s="17" t="s">
        <v>397</v>
      </c>
      <c r="Q374" s="18" t="s">
        <v>397</v>
      </c>
      <c r="R374" s="19" t="s">
        <v>397</v>
      </c>
      <c r="S374" s="20" t="s">
        <v>397</v>
      </c>
      <c r="T374" s="21">
        <f>(IF(E374=$E$2,1,0)+IF(F374=$F$2,1,0)+IF(G374=$G$2,1,0)+IF(H374=$H$2,1,0)+IF(I374=$I$2,1,0)+IF(J374=$J$2,1,0)+IF(K374=$K$2,1,0)+IF(L374=$L$2,1,0)+IF(M374=$M$2,1,0)+IF(N374=$N$2,1,0)+IF(O374=$O$2,1,0)+IF(P374=$P$2,1,0)+IF(Q374=$Q$2,1,0)+IF(R374=$R$2,1,0)+IF(S374=$S$2,1,0))/COUNTA(E374:S374)</f>
        <v>6.6666666666666666E-2</v>
      </c>
      <c r="U374" s="21">
        <f>(IF(E374=$E$2,1,0)+IF(F374=$F$2,1,0)+IF(G374=$G$2,1,0)+IF(H374=$H$2,1,0)+IF(I374=$I$2,1,0)+IF(J374=$J$2,1,0)+IF(K374=$K$2,1,0)+IF(L374=$L$2,1,0)+IF(M374=$M$2,1,0)+IF(N374=$N$2,1,0)+IF(O374=$O$2,1,0)+IF(P374=$P$2,1,0)+IF(Q374=$Q$2,1,0)+IF(R374=$R$2,1,0)+IF(S374=$S$2,1,0))/(COUNTIF(E374:S374,"Yea")+COUNTIF(E374:S374,"Nay"))</f>
        <v>7.1428571428571425E-2</v>
      </c>
      <c r="V374" s="21">
        <f>(IF(E374=$E$2,1,0)+IF(F374=$F$2,1,0)+IF(G374=$G$2,1,0)+IF(H374=$H$2,1,0)+IF(I374=$I$2,1,0)+IF(J374=$J$2,1,0)+IF(K374=$K$2,1,0))/(COUNTIF(E374:K374,"Yea")+COUNTIF(E374:K374,"Nay"))</f>
        <v>0.14285714285714285</v>
      </c>
      <c r="W374" s="21">
        <f>(IF(L374=$L$2,1,0)+IF(M374=$M$2,1,0)+IF(N374=$N$2,1,0)+IF(O374=$O$2,1,0)+IF(P374=$P$2,1,0)+IF(Q374=$Q$2,1,0)+IF(R374=$R$2,1,0)+IF(S374=$S$2,1,0))/(COUNTIF(L374:S374,"Yea")+COUNTIF(L374:S374,"Nay"))</f>
        <v>0</v>
      </c>
    </row>
    <row r="375" spans="1:23">
      <c r="A375" s="2" t="s">
        <v>180</v>
      </c>
      <c r="B375" s="3" t="s">
        <v>400</v>
      </c>
      <c r="C375" s="4" t="s">
        <v>305</v>
      </c>
      <c r="D375" s="5" t="s">
        <v>396</v>
      </c>
      <c r="E375" s="6" t="s">
        <v>398</v>
      </c>
      <c r="F375" s="7" t="s">
        <v>398</v>
      </c>
      <c r="G375" s="8" t="s">
        <v>398</v>
      </c>
      <c r="H375" s="9" t="s">
        <v>398</v>
      </c>
      <c r="I375" s="10" t="s">
        <v>419</v>
      </c>
      <c r="J375" s="11" t="s">
        <v>398</v>
      </c>
      <c r="K375" s="12" t="s">
        <v>398</v>
      </c>
      <c r="L375" s="13" t="s">
        <v>397</v>
      </c>
      <c r="M375" s="14" t="s">
        <v>397</v>
      </c>
      <c r="N375" s="15" t="s">
        <v>397</v>
      </c>
      <c r="O375" s="16" t="s">
        <v>397</v>
      </c>
      <c r="P375" s="17" t="s">
        <v>397</v>
      </c>
      <c r="Q375" s="20" t="s">
        <v>397</v>
      </c>
      <c r="R375" s="19" t="s">
        <v>397</v>
      </c>
      <c r="S375" s="20" t="s">
        <v>397</v>
      </c>
      <c r="T375" s="21">
        <f>(IF(E375=$E$2,1,0)+IF(F375=$F$2,1,0)+IF(G375=$G$2,1,0)+IF(H375=$H$2,1,0)+IF(I375=$I$2,1,0)+IF(J375=$J$2,1,0)+IF(K375=$K$2,1,0)+IF(L375=$L$2,1,0)+IF(M375=$M$2,1,0)+IF(N375=$N$2,1,0)+IF(O375=$O$2,1,0)+IF(P375=$P$2,1,0)+IF(Q375=$Q$2,1,0)+IF(R375=$R$2,1,0)+IF(S375=$S$2,1,0))/COUNTA(E375:S375)</f>
        <v>6.6666666666666666E-2</v>
      </c>
      <c r="U375" s="21">
        <f>(IF(E375=$E$2,1,0)+IF(F375=$F$2,1,0)+IF(G375=$G$2,1,0)+IF(H375=$H$2,1,0)+IF(I375=$I$2,1,0)+IF(J375=$J$2,1,0)+IF(K375=$K$2,1,0)+IF(L375=$L$2,1,0)+IF(M375=$M$2,1,0)+IF(N375=$N$2,1,0)+IF(O375=$O$2,1,0)+IF(P375=$P$2,1,0)+IF(Q375=$Q$2,1,0)+IF(R375=$R$2,1,0)+IF(S375=$S$2,1,0))/(COUNTIF(E375:S375,"Yea")+COUNTIF(E375:S375,"Nay"))</f>
        <v>7.1428571428571425E-2</v>
      </c>
      <c r="V375" s="21">
        <f>(IF(E375=$E$2,1,0)+IF(F375=$F$2,1,0)+IF(G375=$G$2,1,0)+IF(H375=$H$2,1,0)+IF(I375=$I$2,1,0)+IF(J375=$J$2,1,0)+IF(K375=$K$2,1,0))/(COUNTIF(E375:K375,"Yea")+COUNTIF(E375:K375,"Nay"))</f>
        <v>0.16666666666666666</v>
      </c>
      <c r="W375" s="21">
        <f>(IF(L375=$L$2,1,0)+IF(M375=$M$2,1,0)+IF(N375=$N$2,1,0)+IF(O375=$O$2,1,0)+IF(P375=$P$2,1,0)+IF(Q375=$Q$2,1,0)+IF(R375=$R$2,1,0)+IF(S375=$S$2,1,0))/(COUNTIF(L375:S375,"Yea")+COUNTIF(L375:S375,"Nay"))</f>
        <v>0</v>
      </c>
    </row>
    <row r="376" spans="1:23">
      <c r="A376" s="2" t="s">
        <v>97</v>
      </c>
      <c r="B376" s="3" t="s">
        <v>415</v>
      </c>
      <c r="C376" s="4" t="s">
        <v>222</v>
      </c>
      <c r="D376" s="5" t="s">
        <v>396</v>
      </c>
      <c r="E376" s="6" t="s">
        <v>397</v>
      </c>
      <c r="F376" s="7" t="s">
        <v>398</v>
      </c>
      <c r="G376" s="8" t="s">
        <v>398</v>
      </c>
      <c r="H376" s="9" t="s">
        <v>398</v>
      </c>
      <c r="I376" s="20" t="s">
        <v>397</v>
      </c>
      <c r="J376" s="11" t="s">
        <v>397</v>
      </c>
      <c r="K376" s="20" t="s">
        <v>398</v>
      </c>
      <c r="L376" s="13" t="s">
        <v>397</v>
      </c>
      <c r="M376" s="14" t="s">
        <v>397</v>
      </c>
      <c r="N376" s="15" t="s">
        <v>397</v>
      </c>
      <c r="O376" s="16" t="s">
        <v>397</v>
      </c>
      <c r="P376" s="17" t="s">
        <v>397</v>
      </c>
      <c r="Q376" s="18" t="s">
        <v>23</v>
      </c>
      <c r="R376" s="19" t="s">
        <v>397</v>
      </c>
      <c r="S376" s="20" t="s">
        <v>397</v>
      </c>
      <c r="T376" s="21">
        <f>(IF(E376=$E$2,1,0)+IF(F376=$F$2,1,0)+IF(G376=$G$2,1,0)+IF(H376=$H$2,1,0)+IF(I376=$I$2,1,0)+IF(J376=$J$2,1,0)+IF(K376=$K$2,1,0)+IF(L376=$L$2,1,0)+IF(M376=$M$2,1,0)+IF(N376=$N$2,1,0)+IF(O376=$O$2,1,0)+IF(P376=$P$2,1,0)+IF(Q376=$Q$2,1,0)+IF(R376=$R$2,1,0)+IF(S376=$S$2,1,0))/COUNTA(E376:S376)</f>
        <v>6.6666666666666666E-2</v>
      </c>
      <c r="U376" s="21">
        <f>(IF(E376=$E$2,1,0)+IF(F376=$F$2,1,0)+IF(G376=$G$2,1,0)+IF(H376=$H$2,1,0)+IF(I376=$I$2,1,0)+IF(J376=$J$2,1,0)+IF(K376=$K$2,1,0)+IF(L376=$L$2,1,0)+IF(M376=$M$2,1,0)+IF(N376=$N$2,1,0)+IF(O376=$O$2,1,0)+IF(P376=$P$2,1,0)+IF(Q376=$Q$2,1,0)+IF(R376=$R$2,1,0)+IF(S376=$S$2,1,0))/(COUNTIF(E376:S376,"Yea")+COUNTIF(E376:S376,"Nay"))</f>
        <v>7.1428571428571425E-2</v>
      </c>
      <c r="V376" s="21">
        <f>(IF(E376=$E$2,1,0)+IF(F376=$F$2,1,0)+IF(G376=$G$2,1,0)+IF(H376=$H$2,1,0)+IF(I376=$I$2,1,0)+IF(J376=$J$2,1,0)+IF(K376=$K$2,1,0))/(COUNTIF(E376:K376,"Yea")+COUNTIF(E376:K376,"Nay"))</f>
        <v>0.14285714285714285</v>
      </c>
      <c r="W376" s="21">
        <f>(IF(L376=$L$2,1,0)+IF(M376=$M$2,1,0)+IF(N376=$N$2,1,0)+IF(O376=$O$2,1,0)+IF(P376=$P$2,1,0)+IF(Q376=$Q$2,1,0)+IF(R376=$R$2,1,0)+IF(S376=$S$2,1,0))/(COUNTIF(L376:S376,"Yea")+COUNTIF(L376:S376,"Nay"))</f>
        <v>0</v>
      </c>
    </row>
    <row r="377" spans="1:23">
      <c r="A377" s="2" t="s">
        <v>287</v>
      </c>
      <c r="B377" s="3" t="s">
        <v>403</v>
      </c>
      <c r="C377" s="4" t="s">
        <v>460</v>
      </c>
      <c r="D377" s="5" t="s">
        <v>396</v>
      </c>
      <c r="E377" s="6" t="s">
        <v>397</v>
      </c>
      <c r="F377" s="7" t="s">
        <v>397</v>
      </c>
      <c r="G377" s="8" t="s">
        <v>398</v>
      </c>
      <c r="H377" s="9" t="s">
        <v>398</v>
      </c>
      <c r="I377" s="10" t="s">
        <v>397</v>
      </c>
      <c r="J377" s="11" t="s">
        <v>398</v>
      </c>
      <c r="K377" s="12" t="s">
        <v>398</v>
      </c>
      <c r="L377" s="13" t="s">
        <v>397</v>
      </c>
      <c r="M377" s="14" t="s">
        <v>397</v>
      </c>
      <c r="N377" s="15" t="s">
        <v>397</v>
      </c>
      <c r="O377" s="16" t="s">
        <v>397</v>
      </c>
      <c r="P377" s="17" t="s">
        <v>397</v>
      </c>
      <c r="Q377" s="18" t="s">
        <v>397</v>
      </c>
      <c r="R377" s="19" t="s">
        <v>397</v>
      </c>
      <c r="S377" s="20" t="s">
        <v>397</v>
      </c>
      <c r="T377" s="21">
        <f>(IF(E377=$E$2,1,0)+IF(F377=$F$2,1,0)+IF(G377=$G$2,1,0)+IF(H377=$H$2,1,0)+IF(I377=$I$2,1,0)+IF(J377=$J$2,1,0)+IF(K377=$K$2,1,0)+IF(L377=$L$2,1,0)+IF(M377=$M$2,1,0)+IF(N377=$N$2,1,0)+IF(O377=$O$2,1,0)+IF(P377=$P$2,1,0)+IF(Q377=$Q$2,1,0)+IF(R377=$R$2,1,0)+IF(S377=$S$2,1,0))/COUNTA(E377:S377)</f>
        <v>6.6666666666666666E-2</v>
      </c>
      <c r="U377" s="21">
        <f>(IF(E377=$E$2,1,0)+IF(F377=$F$2,1,0)+IF(G377=$G$2,1,0)+IF(H377=$H$2,1,0)+IF(I377=$I$2,1,0)+IF(J377=$J$2,1,0)+IF(K377=$K$2,1,0)+IF(L377=$L$2,1,0)+IF(M377=$M$2,1,0)+IF(N377=$N$2,1,0)+IF(O377=$O$2,1,0)+IF(P377=$P$2,1,0)+IF(Q377=$Q$2,1,0)+IF(R377=$R$2,1,0)+IF(S377=$S$2,1,0))/(COUNTIF(E377:S377,"Yea")+COUNTIF(E377:S377,"Nay"))</f>
        <v>6.6666666666666666E-2</v>
      </c>
      <c r="V377" s="21">
        <f>(IF(E377=$E$2,1,0)+IF(F377=$F$2,1,0)+IF(G377=$G$2,1,0)+IF(H377=$H$2,1,0)+IF(I377=$I$2,1,0)+IF(J377=$J$2,1,0)+IF(K377=$K$2,1,0))/(COUNTIF(E377:K377,"Yea")+COUNTIF(E377:K377,"Nay"))</f>
        <v>0.14285714285714285</v>
      </c>
      <c r="W377" s="21">
        <f>(IF(L377=$L$2,1,0)+IF(M377=$M$2,1,0)+IF(N377=$N$2,1,0)+IF(O377=$O$2,1,0)+IF(P377=$P$2,1,0)+IF(Q377=$Q$2,1,0)+IF(R377=$R$2,1,0)+IF(S377=$S$2,1,0))/(COUNTIF(L377:S377,"Yea")+COUNTIF(L377:S377,"Nay"))</f>
        <v>0</v>
      </c>
    </row>
    <row r="378" spans="1:23">
      <c r="A378" s="2" t="s">
        <v>319</v>
      </c>
      <c r="B378" s="3" t="s">
        <v>403</v>
      </c>
      <c r="C378" s="4" t="s">
        <v>435</v>
      </c>
      <c r="D378" s="5" t="s">
        <v>396</v>
      </c>
      <c r="E378" s="6" t="s">
        <v>397</v>
      </c>
      <c r="F378" s="7" t="s">
        <v>398</v>
      </c>
      <c r="G378" s="8" t="s">
        <v>398</v>
      </c>
      <c r="H378" s="9" t="s">
        <v>398</v>
      </c>
      <c r="I378" s="10" t="s">
        <v>397</v>
      </c>
      <c r="J378" s="11" t="s">
        <v>397</v>
      </c>
      <c r="K378" s="12" t="s">
        <v>398</v>
      </c>
      <c r="L378" s="13" t="s">
        <v>397</v>
      </c>
      <c r="M378" s="14" t="s">
        <v>397</v>
      </c>
      <c r="N378" s="15" t="s">
        <v>397</v>
      </c>
      <c r="O378" s="16" t="s">
        <v>397</v>
      </c>
      <c r="P378" s="17" t="s">
        <v>397</v>
      </c>
      <c r="Q378" s="18" t="s">
        <v>397</v>
      </c>
      <c r="R378" s="19" t="s">
        <v>397</v>
      </c>
      <c r="S378" s="20" t="s">
        <v>397</v>
      </c>
      <c r="T378" s="21">
        <f>(IF(E378=$E$2,1,0)+IF(F378=$F$2,1,0)+IF(G378=$G$2,1,0)+IF(H378=$H$2,1,0)+IF(I378=$I$2,1,0)+IF(J378=$J$2,1,0)+IF(K378=$K$2,1,0)+IF(L378=$L$2,1,0)+IF(M378=$M$2,1,0)+IF(N378=$N$2,1,0)+IF(O378=$O$2,1,0)+IF(P378=$P$2,1,0)+IF(Q378=$Q$2,1,0)+IF(R378=$R$2,1,0)+IF(S378=$S$2,1,0))/COUNTA(E378:S378)</f>
        <v>6.6666666666666666E-2</v>
      </c>
      <c r="U378" s="21">
        <f>(IF(E378=$E$2,1,0)+IF(F378=$F$2,1,0)+IF(G378=$G$2,1,0)+IF(H378=$H$2,1,0)+IF(I378=$I$2,1,0)+IF(J378=$J$2,1,0)+IF(K378=$K$2,1,0)+IF(L378=$L$2,1,0)+IF(M378=$M$2,1,0)+IF(N378=$N$2,1,0)+IF(O378=$O$2,1,0)+IF(P378=$P$2,1,0)+IF(Q378=$Q$2,1,0)+IF(R378=$R$2,1,0)+IF(S378=$S$2,1,0))/(COUNTIF(E378:S378,"Yea")+COUNTIF(E378:S378,"Nay"))</f>
        <v>6.6666666666666666E-2</v>
      </c>
      <c r="V378" s="21">
        <f>(IF(E378=$E$2,1,0)+IF(F378=$F$2,1,0)+IF(G378=$G$2,1,0)+IF(H378=$H$2,1,0)+IF(I378=$I$2,1,0)+IF(J378=$J$2,1,0)+IF(K378=$K$2,1,0))/(COUNTIF(E378:K378,"Yea")+COUNTIF(E378:K378,"Nay"))</f>
        <v>0.14285714285714285</v>
      </c>
      <c r="W378" s="21">
        <f>(IF(L378=$L$2,1,0)+IF(M378=$M$2,1,0)+IF(N378=$N$2,1,0)+IF(O378=$O$2,1,0)+IF(P378=$P$2,1,0)+IF(Q378=$Q$2,1,0)+IF(R378=$R$2,1,0)+IF(S378=$S$2,1,0))/(COUNTIF(L378:S378,"Yea")+COUNTIF(L378:S378,"Nay"))</f>
        <v>0</v>
      </c>
    </row>
    <row r="379" spans="1:23">
      <c r="A379" s="2" t="s">
        <v>362</v>
      </c>
      <c r="B379" s="3" t="s">
        <v>409</v>
      </c>
      <c r="C379" s="4" t="s">
        <v>431</v>
      </c>
      <c r="D379" s="5" t="s">
        <v>396</v>
      </c>
      <c r="E379" s="6" t="s">
        <v>397</v>
      </c>
      <c r="F379" s="7" t="s">
        <v>398</v>
      </c>
      <c r="G379" s="8" t="s">
        <v>398</v>
      </c>
      <c r="H379" s="9" t="s">
        <v>398</v>
      </c>
      <c r="I379" s="10" t="s">
        <v>397</v>
      </c>
      <c r="J379" s="11" t="s">
        <v>398</v>
      </c>
      <c r="K379" s="12" t="s">
        <v>398</v>
      </c>
      <c r="L379" s="13" t="s">
        <v>397</v>
      </c>
      <c r="M379" s="14" t="s">
        <v>397</v>
      </c>
      <c r="N379" s="15" t="s">
        <v>397</v>
      </c>
      <c r="O379" s="16" t="s">
        <v>398</v>
      </c>
      <c r="P379" s="17" t="s">
        <v>397</v>
      </c>
      <c r="Q379" s="18" t="s">
        <v>397</v>
      </c>
      <c r="R379" s="19" t="s">
        <v>397</v>
      </c>
      <c r="S379" s="20" t="s">
        <v>397</v>
      </c>
      <c r="T379" s="21">
        <f>(IF(E379=$E$2,1,0)+IF(F379=$F$2,1,0)+IF(G379=$G$2,1,0)+IF(H379=$H$2,1,0)+IF(I379=$I$2,1,0)+IF(J379=$J$2,1,0)+IF(K379=$K$2,1,0)+IF(L379=$L$2,1,0)+IF(M379=$M$2,1,0)+IF(N379=$N$2,1,0)+IF(O379=$O$2,1,0)+IF(P379=$P$2,1,0)+IF(Q379=$Q$2,1,0)+IF(R379=$R$2,1,0)+IF(S379=$S$2,1,0))/COUNTA(E379:S379)</f>
        <v>6.6666666666666666E-2</v>
      </c>
      <c r="U379" s="21">
        <f>(IF(E379=$E$2,1,0)+IF(F379=$F$2,1,0)+IF(G379=$G$2,1,0)+IF(H379=$H$2,1,0)+IF(I379=$I$2,1,0)+IF(J379=$J$2,1,0)+IF(K379=$K$2,1,0)+IF(L379=$L$2,1,0)+IF(M379=$M$2,1,0)+IF(N379=$N$2,1,0)+IF(O379=$O$2,1,0)+IF(P379=$P$2,1,0)+IF(Q379=$Q$2,1,0)+IF(R379=$R$2,1,0)+IF(S379=$S$2,1,0))/(COUNTIF(E379:S379,"Yea")+COUNTIF(E379:S379,"Nay"))</f>
        <v>6.6666666666666666E-2</v>
      </c>
      <c r="V379" s="21">
        <f>(IF(E379=$E$2,1,0)+IF(F379=$F$2,1,0)+IF(G379=$G$2,1,0)+IF(H379=$H$2,1,0)+IF(I379=$I$2,1,0)+IF(J379=$J$2,1,0)+IF(K379=$K$2,1,0))/(COUNTIF(E379:K379,"Yea")+COUNTIF(E379:K379,"Nay"))</f>
        <v>0</v>
      </c>
      <c r="W379" s="21">
        <f>(IF(L379=$L$2,1,0)+IF(M379=$M$2,1,0)+IF(N379=$N$2,1,0)+IF(O379=$O$2,1,0)+IF(P379=$P$2,1,0)+IF(Q379=$Q$2,1,0)+IF(R379=$R$2,1,0)+IF(S379=$S$2,1,0))/(COUNTIF(L379:S379,"Yea")+COUNTIF(L379:S379,"Nay"))</f>
        <v>0.125</v>
      </c>
    </row>
    <row r="380" spans="1:23">
      <c r="A380" s="2" t="s">
        <v>445</v>
      </c>
      <c r="B380" s="3" t="s">
        <v>409</v>
      </c>
      <c r="C380" s="4" t="s">
        <v>446</v>
      </c>
      <c r="D380" s="5" t="s">
        <v>396</v>
      </c>
      <c r="E380" s="6" t="s">
        <v>397</v>
      </c>
      <c r="F380" s="20" t="s">
        <v>398</v>
      </c>
      <c r="G380" s="20" t="s">
        <v>398</v>
      </c>
      <c r="H380" s="20" t="s">
        <v>398</v>
      </c>
      <c r="I380" s="20" t="s">
        <v>397</v>
      </c>
      <c r="J380" s="20" t="s">
        <v>398</v>
      </c>
      <c r="K380" s="20" t="s">
        <v>419</v>
      </c>
      <c r="L380" s="20" t="s">
        <v>397</v>
      </c>
      <c r="M380" s="20" t="s">
        <v>419</v>
      </c>
      <c r="N380" s="20" t="s">
        <v>397</v>
      </c>
      <c r="O380" s="20" t="s">
        <v>397</v>
      </c>
      <c r="P380" s="20" t="s">
        <v>397</v>
      </c>
      <c r="Q380" s="20" t="s">
        <v>397</v>
      </c>
      <c r="R380" s="20" t="s">
        <v>397</v>
      </c>
      <c r="S380" s="20" t="s">
        <v>397</v>
      </c>
      <c r="T380" s="21">
        <f>(IF(E380=$E$2,1,0)+IF(F380=$F$2,1,0)+IF(G380=$G$2,1,0)+IF(H380=$H$2,1,0)+IF(I380=$I$2,1,0)+IF(J380=$J$2,1,0)+IF(K380=$K$2,1,0)+IF(L380=$L$2,1,0)+IF(M380=$M$2,1,0)+IF(N380=$N$2,1,0)+IF(O380=$O$2,1,0)+IF(P380=$P$2,1,0)+IF(Q380=$Q$2,1,0)+IF(R380=$R$2,1,0)+IF(S380=$S$2,1,0))/COUNTA(E380:S380)</f>
        <v>0</v>
      </c>
      <c r="U380" s="21">
        <f>(IF(E380=$E$2,1,0)+IF(F380=$F$2,1,0)+IF(G380=$G$2,1,0)+IF(H380=$H$2,1,0)+IF(I380=$I$2,1,0)+IF(J380=$J$2,1,0)+IF(K380=$K$2,1,0)+IF(L380=$L$2,1,0)+IF(M380=$M$2,1,0)+IF(N380=$N$2,1,0)+IF(O380=$O$2,1,0)+IF(P380=$P$2,1,0)+IF(Q380=$Q$2,1,0)+IF(R380=$R$2,1,0)+IF(S380=$S$2,1,0))/(COUNTIF(E380:S380,"Yea")+COUNTIF(E380:S380,"Nay"))</f>
        <v>0</v>
      </c>
      <c r="V380" s="21">
        <f>(IF(E380=$E$2,1,0)+IF(F380=$F$2,1,0)+IF(G380=$G$2,1,0)+IF(H380=$H$2,1,0)+IF(I380=$I$2,1,0)+IF(J380=$J$2,1,0)+IF(K380=$K$2,1,0))/(COUNTIF(E380:K380,"Yea")+COUNTIF(E380:K380,"Nay"))</f>
        <v>0</v>
      </c>
      <c r="W380" s="21">
        <f>(IF(L380=$L$2,1,0)+IF(M380=$M$2,1,0)+IF(N380=$N$2,1,0)+IF(O380=$O$2,1,0)+IF(P380=$P$2,1,0)+IF(Q380=$Q$2,1,0)+IF(R380=$R$2,1,0)+IF(S380=$S$2,1,0))/(COUNTIF(L380:S380,"Yea")+COUNTIF(L380:S380,"Nay"))</f>
        <v>0</v>
      </c>
    </row>
    <row r="381" spans="1:23">
      <c r="A381" s="2" t="s">
        <v>471</v>
      </c>
      <c r="B381" s="3" t="s">
        <v>472</v>
      </c>
      <c r="C381" s="4" t="s">
        <v>473</v>
      </c>
      <c r="D381" s="5" t="s">
        <v>405</v>
      </c>
      <c r="E381" s="20" t="s">
        <v>23</v>
      </c>
      <c r="F381" s="20" t="s">
        <v>419</v>
      </c>
      <c r="G381" s="20" t="s">
        <v>419</v>
      </c>
      <c r="H381" s="20" t="s">
        <v>419</v>
      </c>
      <c r="I381" s="10" t="s">
        <v>419</v>
      </c>
      <c r="J381" s="11" t="s">
        <v>419</v>
      </c>
      <c r="K381" s="12" t="s">
        <v>419</v>
      </c>
      <c r="L381" s="20" t="s">
        <v>419</v>
      </c>
      <c r="M381" s="20" t="s">
        <v>397</v>
      </c>
      <c r="N381" s="20" t="s">
        <v>419</v>
      </c>
      <c r="O381" s="20" t="s">
        <v>397</v>
      </c>
      <c r="P381" s="20" t="s">
        <v>419</v>
      </c>
      <c r="Q381" s="20" t="s">
        <v>419</v>
      </c>
      <c r="R381" s="20" t="s">
        <v>419</v>
      </c>
      <c r="S381" s="20" t="s">
        <v>419</v>
      </c>
      <c r="T381" s="21">
        <f>(IF(E381=$E$2,1,0)+IF(F381=$F$2,1,0)+IF(G381=$G$2,1,0)+IF(H381=$H$2,1,0)+IF(I381=$I$2,1,0)+IF(J381=$J$2,1,0)+IF(K381=$K$2,1,0)+IF(L381=$L$2,1,0)+IF(M381=$M$2,1,0)+IF(N381=$N$2,1,0)+IF(O381=$O$2,1,0)+IF(P381=$P$2,1,0)+IF(Q381=$Q$2,1,0)+IF(R381=$R$2,1,0)+IF(S381=$S$2,1,0))/COUNTA(E381:S381)</f>
        <v>0</v>
      </c>
      <c r="U381" s="21">
        <f>(IF(E381=$E$2,1,0)+IF(F381=$F$2,1,0)+IF(G381=$G$2,1,0)+IF(H381=$H$2,1,0)+IF(I381=$I$2,1,0)+IF(J381=$J$2,1,0)+IF(K381=$K$2,1,0)+IF(L381=$L$2,1,0)+IF(M381=$M$2,1,0)+IF(N381=$N$2,1,0)+IF(O381=$O$2,1,0)+IF(P381=$P$2,1,0)+IF(Q381=$Q$2,1,0)+IF(R381=$R$2,1,0)+IF(S381=$S$2,1,0))/(COUNTIF(E381:S381,"Yea")+COUNTIF(E381:S381,"Nay"))</f>
        <v>0</v>
      </c>
      <c r="V381" s="21" t="s">
        <v>22</v>
      </c>
      <c r="W381" s="21">
        <f>(IF(L381=$L$2,1,0)+IF(M381=$M$2,1,0)+IF(N381=$N$2,1,0)+IF(O381=$O$2,1,0)+IF(P381=$P$2,1,0)+IF(Q381=$Q$2,1,0)+IF(R381=$R$2,1,0)+IF(S381=$S$2,1,0))/(COUNTIF(L381:S381,"Yea")+COUNTIF(L381:S381,"Nay"))</f>
        <v>0</v>
      </c>
    </row>
    <row r="382" spans="1:23">
      <c r="A382" s="2" t="s">
        <v>477</v>
      </c>
      <c r="B382" s="3" t="s">
        <v>409</v>
      </c>
      <c r="C382" s="4" t="s">
        <v>478</v>
      </c>
      <c r="D382" s="5" t="s">
        <v>396</v>
      </c>
      <c r="E382" s="6" t="s">
        <v>397</v>
      </c>
      <c r="F382" s="7" t="s">
        <v>398</v>
      </c>
      <c r="G382" s="8" t="s">
        <v>398</v>
      </c>
      <c r="H382" s="20" t="s">
        <v>398</v>
      </c>
      <c r="I382" s="10" t="s">
        <v>397</v>
      </c>
      <c r="J382" s="11" t="s">
        <v>398</v>
      </c>
      <c r="K382" s="12" t="s">
        <v>419</v>
      </c>
      <c r="L382" s="13" t="s">
        <v>397</v>
      </c>
      <c r="M382" s="20" t="s">
        <v>397</v>
      </c>
      <c r="N382" s="15" t="s">
        <v>397</v>
      </c>
      <c r="O382" s="20" t="s">
        <v>23</v>
      </c>
      <c r="P382" s="17" t="s">
        <v>397</v>
      </c>
      <c r="Q382" s="18" t="s">
        <v>397</v>
      </c>
      <c r="R382" s="20" t="s">
        <v>397</v>
      </c>
      <c r="S382" s="20" t="s">
        <v>397</v>
      </c>
      <c r="T382" s="21">
        <f>(IF(E382=$E$2,1,0)+IF(F382=$F$2,1,0)+IF(G382=$G$2,1,0)+IF(H382=$H$2,1,0)+IF(I382=$I$2,1,0)+IF(J382=$J$2,1,0)+IF(K382=$K$2,1,0)+IF(L382=$L$2,1,0)+IF(M382=$M$2,1,0)+IF(N382=$N$2,1,0)+IF(O382=$O$2,1,0)+IF(P382=$P$2,1,0)+IF(Q382=$Q$2,1,0)+IF(R382=$R$2,1,0)+IF(S382=$S$2,1,0))/COUNTA(E382:S382)</f>
        <v>0</v>
      </c>
      <c r="U382" s="21">
        <f>(IF(E382=$E$2,1,0)+IF(F382=$F$2,1,0)+IF(G382=$G$2,1,0)+IF(H382=$H$2,1,0)+IF(I382=$I$2,1,0)+IF(J382=$J$2,1,0)+IF(K382=$K$2,1,0)+IF(L382=$L$2,1,0)+IF(M382=$M$2,1,0)+IF(N382=$N$2,1,0)+IF(O382=$O$2,1,0)+IF(P382=$P$2,1,0)+IF(Q382=$Q$2,1,0)+IF(R382=$R$2,1,0)+IF(S382=$S$2,1,0))/(COUNTIF(E382:S382,"Yea")+COUNTIF(E382:S382,"Nay"))</f>
        <v>0</v>
      </c>
      <c r="V382" s="21">
        <f>(IF(E382=$E$2,1,0)+IF(F382=$F$2,1,0)+IF(G382=$G$2,1,0)+IF(H382=$H$2,1,0)+IF(I382=$I$2,1,0)+IF(J382=$J$2,1,0)+IF(K382=$K$2,1,0))/(COUNTIF(E382:K382,"Yea")+COUNTIF(E382:K382,"Nay"))</f>
        <v>0</v>
      </c>
      <c r="W382" s="21">
        <f>(IF(L382=$L$2,1,0)+IF(M382=$M$2,1,0)+IF(N382=$N$2,1,0)+IF(O382=$O$2,1,0)+IF(P382=$P$2,1,0)+IF(Q382=$Q$2,1,0)+IF(R382=$R$2,1,0)+IF(S382=$S$2,1,0))/(COUNTIF(L382:S382,"Yea")+COUNTIF(L382:S382,"Nay"))</f>
        <v>0</v>
      </c>
    </row>
    <row r="383" spans="1:23">
      <c r="A383" s="2" t="s">
        <v>302</v>
      </c>
      <c r="B383" s="3" t="s">
        <v>430</v>
      </c>
      <c r="C383" s="4" t="s">
        <v>303</v>
      </c>
      <c r="D383" s="5" t="s">
        <v>396</v>
      </c>
      <c r="E383" s="6" t="s">
        <v>397</v>
      </c>
      <c r="F383" s="7" t="s">
        <v>398</v>
      </c>
      <c r="G383" s="20" t="s">
        <v>23</v>
      </c>
      <c r="H383" s="9" t="s">
        <v>23</v>
      </c>
      <c r="I383" s="10" t="s">
        <v>397</v>
      </c>
      <c r="J383" s="11" t="s">
        <v>398</v>
      </c>
      <c r="K383" s="12" t="s">
        <v>23</v>
      </c>
      <c r="L383" s="20" t="s">
        <v>397</v>
      </c>
      <c r="M383" s="14" t="s">
        <v>397</v>
      </c>
      <c r="N383" s="15" t="s">
        <v>397</v>
      </c>
      <c r="O383" s="16" t="s">
        <v>397</v>
      </c>
      <c r="P383" s="17" t="s">
        <v>397</v>
      </c>
      <c r="Q383" s="20" t="s">
        <v>23</v>
      </c>
      <c r="R383" s="19" t="s">
        <v>397</v>
      </c>
      <c r="S383" s="20" t="s">
        <v>397</v>
      </c>
      <c r="T383" s="21">
        <f>(IF(E383=$E$2,1,0)+IF(F383=$F$2,1,0)+IF(G383=$G$2,1,0)+IF(H383=$H$2,1,0)+IF(I383=$I$2,1,0)+IF(J383=$J$2,1,0)+IF(K383=$K$2,1,0)+IF(L383=$L$2,1,0)+IF(M383=$M$2,1,0)+IF(N383=$N$2,1,0)+IF(O383=$O$2,1,0)+IF(P383=$P$2,1,0)+IF(Q383=$Q$2,1,0)+IF(R383=$R$2,1,0)+IF(S383=$S$2,1,0))/COUNTA(E383:S383)</f>
        <v>0</v>
      </c>
      <c r="U383" s="21">
        <f>(IF(E383=$E$2,1,0)+IF(F383=$F$2,1,0)+IF(G383=$G$2,1,0)+IF(H383=$H$2,1,0)+IF(I383=$I$2,1,0)+IF(J383=$J$2,1,0)+IF(K383=$K$2,1,0)+IF(L383=$L$2,1,0)+IF(M383=$M$2,1,0)+IF(N383=$N$2,1,0)+IF(O383=$O$2,1,0)+IF(P383=$P$2,1,0)+IF(Q383=$Q$2,1,0)+IF(R383=$R$2,1,0)+IF(S383=$S$2,1,0))/(COUNTIF(E383:S383,"Yea")+COUNTIF(E383:S383,"Nay"))</f>
        <v>0</v>
      </c>
      <c r="V383" s="21">
        <f>(IF(E383=$E$2,1,0)+IF(F383=$F$2,1,0)+IF(G383=$G$2,1,0)+IF(H383=$H$2,1,0)+IF(I383=$I$2,1,0)+IF(J383=$J$2,1,0)+IF(K383=$K$2,1,0))/(COUNTIF(E383:K383,"Yea")+COUNTIF(E383:K383,"Nay"))</f>
        <v>0</v>
      </c>
      <c r="W383" s="21">
        <f>(IF(L383=$L$2,1,0)+IF(M383=$M$2,1,0)+IF(N383=$N$2,1,0)+IF(O383=$O$2,1,0)+IF(P383=$P$2,1,0)+IF(Q383=$Q$2,1,0)+IF(R383=$R$2,1,0)+IF(S383=$S$2,1,0))/(COUNTIF(L383:S383,"Yea")+COUNTIF(L383:S383,"Nay"))</f>
        <v>0</v>
      </c>
    </row>
    <row r="384" spans="1:23">
      <c r="A384" s="2" t="s">
        <v>311</v>
      </c>
      <c r="B384" s="3" t="s">
        <v>472</v>
      </c>
      <c r="C384" s="4" t="s">
        <v>303</v>
      </c>
      <c r="D384" s="5" t="s">
        <v>396</v>
      </c>
      <c r="E384" s="6" t="s">
        <v>397</v>
      </c>
      <c r="F384" s="7" t="s">
        <v>398</v>
      </c>
      <c r="G384" s="8" t="s">
        <v>398</v>
      </c>
      <c r="H384" s="20" t="s">
        <v>398</v>
      </c>
      <c r="I384" s="10" t="s">
        <v>397</v>
      </c>
      <c r="J384" s="20" t="s">
        <v>398</v>
      </c>
      <c r="K384" s="12" t="s">
        <v>398</v>
      </c>
      <c r="L384" s="13" t="s">
        <v>397</v>
      </c>
      <c r="M384" s="14" t="s">
        <v>397</v>
      </c>
      <c r="N384" s="15" t="s">
        <v>397</v>
      </c>
      <c r="O384" s="20" t="s">
        <v>397</v>
      </c>
      <c r="P384" s="17" t="s">
        <v>397</v>
      </c>
      <c r="Q384" s="18" t="s">
        <v>397</v>
      </c>
      <c r="R384" s="20" t="s">
        <v>397</v>
      </c>
      <c r="S384" s="20" t="s">
        <v>397</v>
      </c>
      <c r="T384" s="21">
        <f>(IF(E384=$E$2,1,0)+IF(F384=$F$2,1,0)+IF(G384=$G$2,1,0)+IF(H384=$H$2,1,0)+IF(I384=$I$2,1,0)+IF(J384=$J$2,1,0)+IF(K384=$K$2,1,0)+IF(L384=$L$2,1,0)+IF(M384=$M$2,1,0)+IF(N384=$N$2,1,0)+IF(O384=$O$2,1,0)+IF(P384=$P$2,1,0)+IF(Q384=$Q$2,1,0)+IF(R384=$R$2,1,0)+IF(S384=$S$2,1,0))/COUNTA(E384:S384)</f>
        <v>0</v>
      </c>
      <c r="U384" s="21">
        <f>(IF(E384=$E$2,1,0)+IF(F384=$F$2,1,0)+IF(G384=$G$2,1,0)+IF(H384=$H$2,1,0)+IF(I384=$I$2,1,0)+IF(J384=$J$2,1,0)+IF(K384=$K$2,1,0)+IF(L384=$L$2,1,0)+IF(M384=$M$2,1,0)+IF(N384=$N$2,1,0)+IF(O384=$O$2,1,0)+IF(P384=$P$2,1,0)+IF(Q384=$Q$2,1,0)+IF(R384=$R$2,1,0)+IF(S384=$S$2,1,0))/(COUNTIF(E384:S384,"Yea")+COUNTIF(E384:S384,"Nay"))</f>
        <v>0</v>
      </c>
      <c r="V384" s="21">
        <f>(IF(E384=$E$2,1,0)+IF(F384=$F$2,1,0)+IF(G384=$G$2,1,0)+IF(H384=$H$2,1,0)+IF(I384=$I$2,1,0)+IF(J384=$J$2,1,0)+IF(K384=$K$2,1,0))/(COUNTIF(E384:K384,"Yea")+COUNTIF(E384:K384,"Nay"))</f>
        <v>0</v>
      </c>
      <c r="W384" s="21">
        <f>(IF(L384=$L$2,1,0)+IF(M384=$M$2,1,0)+IF(N384=$N$2,1,0)+IF(O384=$O$2,1,0)+IF(P384=$P$2,1,0)+IF(Q384=$Q$2,1,0)+IF(R384=$R$2,1,0)+IF(S384=$S$2,1,0))/(COUNTIF(L384:S384,"Yea")+COUNTIF(L384:S384,"Nay"))</f>
        <v>0</v>
      </c>
    </row>
    <row r="385" spans="1:23">
      <c r="A385" s="2" t="s">
        <v>328</v>
      </c>
      <c r="B385" s="3" t="s">
        <v>403</v>
      </c>
      <c r="C385" s="4" t="s">
        <v>448</v>
      </c>
      <c r="D385" s="5" t="s">
        <v>396</v>
      </c>
      <c r="E385" s="6" t="s">
        <v>419</v>
      </c>
      <c r="F385" s="7" t="s">
        <v>419</v>
      </c>
      <c r="G385" s="8" t="s">
        <v>398</v>
      </c>
      <c r="H385" s="20" t="s">
        <v>398</v>
      </c>
      <c r="I385" s="10" t="s">
        <v>397</v>
      </c>
      <c r="J385" s="11" t="s">
        <v>398</v>
      </c>
      <c r="K385" s="12" t="s">
        <v>398</v>
      </c>
      <c r="L385" s="13" t="s">
        <v>397</v>
      </c>
      <c r="M385" s="14" t="s">
        <v>397</v>
      </c>
      <c r="N385" s="15" t="s">
        <v>397</v>
      </c>
      <c r="O385" s="20" t="s">
        <v>419</v>
      </c>
      <c r="P385" s="17" t="s">
        <v>397</v>
      </c>
      <c r="Q385" s="18" t="s">
        <v>397</v>
      </c>
      <c r="R385" s="19" t="s">
        <v>397</v>
      </c>
      <c r="S385" s="20" t="s">
        <v>397</v>
      </c>
      <c r="T385" s="21">
        <f>(IF(E385=$E$2,1,0)+IF(F385=$F$2,1,0)+IF(G385=$G$2,1,0)+IF(H385=$H$2,1,0)+IF(I385=$I$2,1,0)+IF(J385=$J$2,1,0)+IF(K385=$K$2,1,0)+IF(L385=$L$2,1,0)+IF(M385=$M$2,1,0)+IF(N385=$N$2,1,0)+IF(O385=$O$2,1,0)+IF(P385=$P$2,1,0)+IF(Q385=$Q$2,1,0)+IF(R385=$R$2,1,0)+IF(S385=$S$2,1,0))/COUNTA(E385:S385)</f>
        <v>0</v>
      </c>
      <c r="U385" s="21">
        <f>(IF(E385=$E$2,1,0)+IF(F385=$F$2,1,0)+IF(G385=$G$2,1,0)+IF(H385=$H$2,1,0)+IF(I385=$I$2,1,0)+IF(J385=$J$2,1,0)+IF(K385=$K$2,1,0)+IF(L385=$L$2,1,0)+IF(M385=$M$2,1,0)+IF(N385=$N$2,1,0)+IF(O385=$O$2,1,0)+IF(P385=$P$2,1,0)+IF(Q385=$Q$2,1,0)+IF(R385=$R$2,1,0)+IF(S385=$S$2,1,0))/(COUNTIF(E385:S385,"Yea")+COUNTIF(E385:S385,"Nay"))</f>
        <v>0</v>
      </c>
      <c r="V385" s="21">
        <f>(IF(E385=$E$2,1,0)+IF(F385=$F$2,1,0)+IF(G385=$G$2,1,0)+IF(H385=$H$2,1,0)+IF(I385=$I$2,1,0)+IF(J385=$J$2,1,0)+IF(K385=$K$2,1,0))/(COUNTIF(E385:K385,"Yea")+COUNTIF(E385:K385,"Nay"))</f>
        <v>0</v>
      </c>
      <c r="W385" s="21">
        <f>(IF(L385=$L$2,1,0)+IF(M385=$M$2,1,0)+IF(N385=$N$2,1,0)+IF(O385=$O$2,1,0)+IF(P385=$P$2,1,0)+IF(Q385=$Q$2,1,0)+IF(R385=$R$2,1,0)+IF(S385=$S$2,1,0))/(COUNTIF(L385:S385,"Yea")+COUNTIF(L385:S385,"Nay"))</f>
        <v>0</v>
      </c>
    </row>
    <row r="386" spans="1:23">
      <c r="A386" s="2" t="s">
        <v>330</v>
      </c>
      <c r="B386" s="3" t="s">
        <v>409</v>
      </c>
      <c r="C386" s="4" t="s">
        <v>422</v>
      </c>
      <c r="D386" s="5" t="s">
        <v>396</v>
      </c>
      <c r="E386" s="6" t="s">
        <v>397</v>
      </c>
      <c r="F386" s="7" t="s">
        <v>398</v>
      </c>
      <c r="G386" s="8" t="s">
        <v>419</v>
      </c>
      <c r="H386" s="20" t="s">
        <v>419</v>
      </c>
      <c r="I386" s="20" t="s">
        <v>397</v>
      </c>
      <c r="J386" s="11" t="s">
        <v>398</v>
      </c>
      <c r="K386" s="12" t="s">
        <v>398</v>
      </c>
      <c r="L386" s="13" t="s">
        <v>397</v>
      </c>
      <c r="M386" s="20" t="s">
        <v>397</v>
      </c>
      <c r="N386" s="15" t="s">
        <v>397</v>
      </c>
      <c r="O386" s="20" t="s">
        <v>397</v>
      </c>
      <c r="P386" s="17" t="s">
        <v>397</v>
      </c>
      <c r="Q386" s="18" t="s">
        <v>419</v>
      </c>
      <c r="R386" s="20" t="s">
        <v>419</v>
      </c>
      <c r="S386" s="20" t="s">
        <v>419</v>
      </c>
      <c r="T386" s="21">
        <f>(IF(E386=$E$2,1,0)+IF(F386=$F$2,1,0)+IF(G386=$G$2,1,0)+IF(H386=$H$2,1,0)+IF(I386=$I$2,1,0)+IF(J386=$J$2,1,0)+IF(K386=$K$2,1,0)+IF(L386=$L$2,1,0)+IF(M386=$M$2,1,0)+IF(N386=$N$2,1,0)+IF(O386=$O$2,1,0)+IF(P386=$P$2,1,0)+IF(Q386=$Q$2,1,0)+IF(R386=$R$2,1,0)+IF(S386=$S$2,1,0))/COUNTA(E386:S386)</f>
        <v>0</v>
      </c>
      <c r="U386" s="21">
        <f>(IF(E386=$E$2,1,0)+IF(F386=$F$2,1,0)+IF(G386=$G$2,1,0)+IF(H386=$H$2,1,0)+IF(I386=$I$2,1,0)+IF(J386=$J$2,1,0)+IF(K386=$K$2,1,0)+IF(L386=$L$2,1,0)+IF(M386=$M$2,1,0)+IF(N386=$N$2,1,0)+IF(O386=$O$2,1,0)+IF(P386=$P$2,1,0)+IF(Q386=$Q$2,1,0)+IF(R386=$R$2,1,0)+IF(S386=$S$2,1,0))/(COUNTIF(E386:S386,"Yea")+COUNTIF(E386:S386,"Nay"))</f>
        <v>0</v>
      </c>
      <c r="V386" s="21">
        <f>(IF(E386=$E$2,1,0)+IF(F386=$F$2,1,0)+IF(G386=$G$2,1,0)+IF(H386=$H$2,1,0)+IF(I386=$I$2,1,0)+IF(J386=$J$2,1,0)+IF(K386=$K$2,1,0))/(COUNTIF(E386:K386,"Yea")+COUNTIF(E386:K386,"Nay"))</f>
        <v>0</v>
      </c>
      <c r="W386" s="21">
        <f>(IF(L386=$L$2,1,0)+IF(M386=$M$2,1,0)+IF(N386=$N$2,1,0)+IF(O386=$O$2,1,0)+IF(P386=$P$2,1,0)+IF(Q386=$Q$2,1,0)+IF(R386=$R$2,1,0)+IF(S386=$S$2,1,0))/(COUNTIF(L386:S386,"Yea")+COUNTIF(L386:S386,"Nay"))</f>
        <v>0</v>
      </c>
    </row>
    <row r="387" spans="1:23">
      <c r="A387" s="2" t="s">
        <v>342</v>
      </c>
      <c r="B387" s="3" t="s">
        <v>403</v>
      </c>
      <c r="C387" s="4" t="s">
        <v>435</v>
      </c>
      <c r="D387" s="5" t="s">
        <v>396</v>
      </c>
      <c r="I387" s="10" t="s">
        <v>397</v>
      </c>
      <c r="J387" s="11" t="s">
        <v>398</v>
      </c>
      <c r="K387" s="12" t="s">
        <v>398</v>
      </c>
      <c r="T387" s="21">
        <f>(IF(E387=$E$2,1,0)+IF(F387=$F$2,1,0)+IF(G387=$G$2,1,0)+IF(H387=$H$2,1,0)+IF(I387=$I$2,1,0)+IF(J387=$J$2,1,0)+IF(K387=$K$2,1,0)+IF(L387=$L$2,1,0)+IF(M387=$M$2,1,0)+IF(N387=$N$2,1,0)+IF(O387=$O$2,1,0)+IF(P387=$P$2,1,0)+IF(Q387=$Q$2,1,0)+IF(R387=$R$2,1,0)+IF(S387=$S$2,1,0))/COUNTA(E387:S387)</f>
        <v>0</v>
      </c>
      <c r="U387" s="21">
        <f>(IF(E387=$E$2,1,0)+IF(F387=$F$2,1,0)+IF(G387=$G$2,1,0)+IF(H387=$H$2,1,0)+IF(I387=$I$2,1,0)+IF(J387=$J$2,1,0)+IF(K387=$K$2,1,0)+IF(L387=$L$2,1,0)+IF(M387=$M$2,1,0)+IF(N387=$N$2,1,0)+IF(O387=$O$2,1,0)+IF(P387=$P$2,1,0)+IF(Q387=$Q$2,1,0)+IF(R387=$R$2,1,0)+IF(S387=$S$2,1,0))/(COUNTIF(E387:S387,"Yea")+COUNTIF(E387:S387,"Nay"))</f>
        <v>0</v>
      </c>
      <c r="V387" s="21">
        <f>(IF(E387=$E$2,1,0)+IF(F387=$F$2,1,0)+IF(G387=$G$2,1,0)+IF(H387=$H$2,1,0)+IF(I387=$I$2,1,0)+IF(J387=$J$2,1,0)+IF(K387=$K$2,1,0))/(COUNTIF(E387:K387,"Yea")+COUNTIF(E387:K387,"Nay"))</f>
        <v>0</v>
      </c>
      <c r="W387" s="21" t="s">
        <v>22</v>
      </c>
    </row>
    <row r="388" spans="1:23">
      <c r="A388" s="2" t="s">
        <v>372</v>
      </c>
      <c r="B388" s="3" t="s">
        <v>430</v>
      </c>
      <c r="C388" s="4" t="s">
        <v>418</v>
      </c>
      <c r="D388" s="5" t="s">
        <v>396</v>
      </c>
      <c r="E388" s="6" t="s">
        <v>397</v>
      </c>
      <c r="F388" s="7" t="s">
        <v>23</v>
      </c>
      <c r="G388" s="8" t="s">
        <v>419</v>
      </c>
      <c r="H388" s="9" t="s">
        <v>419</v>
      </c>
      <c r="I388" s="10" t="s">
        <v>397</v>
      </c>
      <c r="J388" s="11" t="s">
        <v>398</v>
      </c>
      <c r="K388" s="12" t="s">
        <v>23</v>
      </c>
      <c r="L388" s="13" t="s">
        <v>23</v>
      </c>
      <c r="M388" s="14" t="s">
        <v>397</v>
      </c>
      <c r="N388" s="15" t="s">
        <v>23</v>
      </c>
      <c r="O388" s="16" t="s">
        <v>397</v>
      </c>
      <c r="P388" s="17" t="s">
        <v>397</v>
      </c>
      <c r="Q388" s="18" t="s">
        <v>419</v>
      </c>
      <c r="R388" s="19" t="s">
        <v>397</v>
      </c>
      <c r="S388" s="20" t="s">
        <v>397</v>
      </c>
      <c r="T388" s="21">
        <f>(IF(E388=$E$2,1,0)+IF(F388=$F$2,1,0)+IF(G388=$G$2,1,0)+IF(H388=$H$2,1,0)+IF(I388=$I$2,1,0)+IF(J388=$J$2,1,0)+IF(K388=$K$2,1,0)+IF(L388=$L$2,1,0)+IF(M388=$M$2,1,0)+IF(N388=$N$2,1,0)+IF(O388=$O$2,1,0)+IF(P388=$P$2,1,0)+IF(Q388=$Q$2,1,0)+IF(R388=$R$2,1,0)+IF(S388=$S$2,1,0))/COUNTA(E388:S388)</f>
        <v>0</v>
      </c>
      <c r="U388" s="21">
        <f>(IF(E388=$E$2,1,0)+IF(F388=$F$2,1,0)+IF(G388=$G$2,1,0)+IF(H388=$H$2,1,0)+IF(I388=$I$2,1,0)+IF(J388=$J$2,1,0)+IF(K388=$K$2,1,0)+IF(L388=$L$2,1,0)+IF(M388=$M$2,1,0)+IF(N388=$N$2,1,0)+IF(O388=$O$2,1,0)+IF(P388=$P$2,1,0)+IF(Q388=$Q$2,1,0)+IF(R388=$R$2,1,0)+IF(S388=$S$2,1,0))/(COUNTIF(E388:S388,"Yea")+COUNTIF(E388:S388,"Nay"))</f>
        <v>0</v>
      </c>
      <c r="V388" s="21">
        <f>(IF(E388=$E$2,1,0)+IF(F388=$F$2,1,0)+IF(G388=$G$2,1,0)+IF(H388=$H$2,1,0)+IF(I388=$I$2,1,0)+IF(J388=$J$2,1,0)+IF(K388=$K$2,1,0))/(COUNTIF(E388:K388,"Yea")+COUNTIF(E388:K388,"Nay"))</f>
        <v>0</v>
      </c>
      <c r="W388" s="21">
        <f>(IF(L388=$L$2,1,0)+IF(M388=$M$2,1,0)+IF(N388=$N$2,1,0)+IF(O388=$O$2,1,0)+IF(P388=$P$2,1,0)+IF(Q388=$Q$2,1,0)+IF(R388=$R$2,1,0)+IF(S388=$S$2,1,0))/(COUNTIF(L388:S388,"Yea")+COUNTIF(L388:S388,"Nay"))</f>
        <v>0</v>
      </c>
    </row>
    <row r="389" spans="1:23">
      <c r="A389" s="2" t="s">
        <v>214</v>
      </c>
      <c r="B389" s="3" t="s">
        <v>409</v>
      </c>
      <c r="C389" s="4" t="s">
        <v>463</v>
      </c>
      <c r="D389" s="5" t="s">
        <v>396</v>
      </c>
      <c r="E389" s="6" t="s">
        <v>397</v>
      </c>
      <c r="F389" s="7" t="s">
        <v>419</v>
      </c>
      <c r="G389" s="8" t="s">
        <v>23</v>
      </c>
      <c r="H389" s="9" t="s">
        <v>398</v>
      </c>
      <c r="I389" s="10" t="s">
        <v>397</v>
      </c>
      <c r="J389" s="11" t="s">
        <v>398</v>
      </c>
      <c r="K389" s="12" t="s">
        <v>398</v>
      </c>
      <c r="M389" s="14" t="s">
        <v>397</v>
      </c>
      <c r="N389" s="15" t="s">
        <v>397</v>
      </c>
      <c r="O389" s="16" t="s">
        <v>397</v>
      </c>
      <c r="P389" s="17" t="s">
        <v>397</v>
      </c>
      <c r="Q389" s="18" t="s">
        <v>23</v>
      </c>
      <c r="R389" s="19" t="s">
        <v>397</v>
      </c>
      <c r="S389" s="20" t="s">
        <v>397</v>
      </c>
      <c r="T389" s="21">
        <f>(IF(E389=$E$2,1,0)+IF(F389=$F$2,1,0)+IF(G389=$G$2,1,0)+IF(H389=$H$2,1,0)+IF(I389=$I$2,1,0)+IF(J389=$J$2,1,0)+IF(K389=$K$2,1,0)+IF(L389=$L$2,1,0)+IF(M389=$M$2,1,0)+IF(N389=$N$2,1,0)+IF(O389=$O$2,1,0)+IF(P389=$P$2,1,0)+IF(Q389=$Q$2,1,0)+IF(R389=$R$2,1,0)+IF(S389=$S$2,1,0))/COUNTA(E389:S389)</f>
        <v>0</v>
      </c>
      <c r="U389" s="21">
        <f>(IF(E389=$E$2,1,0)+IF(F389=$F$2,1,0)+IF(G389=$G$2,1,0)+IF(H389=$H$2,1,0)+IF(I389=$I$2,1,0)+IF(J389=$J$2,1,0)+IF(K389=$K$2,1,0)+IF(L389=$L$2,1,0)+IF(M389=$M$2,1,0)+IF(N389=$N$2,1,0)+IF(O389=$O$2,1,0)+IF(P389=$P$2,1,0)+IF(Q389=$Q$2,1,0)+IF(R389=$R$2,1,0)+IF(S389=$S$2,1,0))/(COUNTIF(E389:S389,"Yea")+COUNTIF(E389:S389,"Nay"))</f>
        <v>0</v>
      </c>
      <c r="V389" s="21">
        <f>(IF(E389=$E$2,1,0)+IF(F389=$F$2,1,0)+IF(G389=$G$2,1,0)+IF(H389=$H$2,1,0)+IF(I389=$I$2,1,0)+IF(J389=$J$2,1,0)+IF(K389=$K$2,1,0))/(COUNTIF(E389:K389,"Yea")+COUNTIF(E389:K389,"Nay"))</f>
        <v>0</v>
      </c>
      <c r="W389" s="21">
        <f>(IF(L389=$L$2,1,0)+IF(M389=$M$2,1,0)+IF(N389=$N$2,1,0)+IF(O389=$O$2,1,0)+IF(P389=$P$2,1,0)+IF(Q389=$Q$2,1,0)+IF(R389=$R$2,1,0)+IF(S389=$S$2,1,0))/(COUNTIF(L389:S389,"Yea")+COUNTIF(L389:S389,"Nay"))</f>
        <v>0</v>
      </c>
    </row>
    <row r="390" spans="1:23">
      <c r="A390" s="2" t="s">
        <v>225</v>
      </c>
      <c r="B390" s="3" t="s">
        <v>358</v>
      </c>
      <c r="C390" s="4" t="s">
        <v>473</v>
      </c>
      <c r="D390" s="5" t="s">
        <v>396</v>
      </c>
      <c r="E390" s="6" t="s">
        <v>23</v>
      </c>
      <c r="F390" s="20" t="s">
        <v>23</v>
      </c>
      <c r="G390" s="8" t="s">
        <v>398</v>
      </c>
      <c r="H390" s="20" t="s">
        <v>23</v>
      </c>
      <c r="I390" s="10" t="s">
        <v>397</v>
      </c>
      <c r="J390" s="11" t="s">
        <v>23</v>
      </c>
      <c r="K390" s="20" t="s">
        <v>23</v>
      </c>
      <c r="L390" s="20" t="s">
        <v>23</v>
      </c>
      <c r="M390" s="14" t="s">
        <v>397</v>
      </c>
      <c r="N390" s="20" t="s">
        <v>23</v>
      </c>
      <c r="O390" s="16" t="s">
        <v>397</v>
      </c>
      <c r="P390" s="17" t="s">
        <v>23</v>
      </c>
      <c r="Q390" s="18" t="s">
        <v>397</v>
      </c>
      <c r="R390" s="19" t="s">
        <v>397</v>
      </c>
      <c r="S390" s="20" t="s">
        <v>397</v>
      </c>
      <c r="T390" s="21">
        <f>(IF(E390=$E$2,1,0)+IF(F390=$F$2,1,0)+IF(G390=$G$2,1,0)+IF(H390=$H$2,1,0)+IF(I390=$I$2,1,0)+IF(J390=$J$2,1,0)+IF(K390=$K$2,1,0)+IF(L390=$L$2,1,0)+IF(M390=$M$2,1,0)+IF(N390=$N$2,1,0)+IF(O390=$O$2,1,0)+IF(P390=$P$2,1,0)+IF(Q390=$Q$2,1,0)+IF(R390=$R$2,1,0)+IF(S390=$S$2,1,0))/COUNTA(E390:S390)</f>
        <v>0</v>
      </c>
      <c r="U390" s="21">
        <f>(IF(E390=$E$2,1,0)+IF(F390=$F$2,1,0)+IF(G390=$G$2,1,0)+IF(H390=$H$2,1,0)+IF(I390=$I$2,1,0)+IF(J390=$J$2,1,0)+IF(K390=$K$2,1,0)+IF(L390=$L$2,1,0)+IF(M390=$M$2,1,0)+IF(N390=$N$2,1,0)+IF(O390=$O$2,1,0)+IF(P390=$P$2,1,0)+IF(Q390=$Q$2,1,0)+IF(R390=$R$2,1,0)+IF(S390=$S$2,1,0))/(COUNTIF(E390:S390,"Yea")+COUNTIF(E390:S390,"Nay"))</f>
        <v>0</v>
      </c>
      <c r="V390" s="21">
        <f>(IF(E390=$E$2,1,0)+IF(F390=$F$2,1,0)+IF(G390=$G$2,1,0)+IF(H390=$H$2,1,0)+IF(I390=$I$2,1,0)+IF(J390=$J$2,1,0)+IF(K390=$K$2,1,0))/(COUNTIF(E390:K390,"Yea")+COUNTIF(E390:K390,"Nay"))</f>
        <v>0</v>
      </c>
      <c r="W390" s="21">
        <f>(IF(L390=$L$2,1,0)+IF(M390=$M$2,1,0)+IF(N390=$N$2,1,0)+IF(O390=$O$2,1,0)+IF(P390=$P$2,1,0)+IF(Q390=$Q$2,1,0)+IF(R390=$R$2,1,0)+IF(S390=$S$2,1,0))/(COUNTIF(L390:S390,"Yea")+COUNTIF(L390:S390,"Nay"))</f>
        <v>0</v>
      </c>
    </row>
    <row r="391" spans="1:23">
      <c r="A391" s="2" t="s">
        <v>158</v>
      </c>
      <c r="B391" s="3" t="s">
        <v>472</v>
      </c>
      <c r="C391" s="4" t="s">
        <v>456</v>
      </c>
      <c r="D391" s="5" t="s">
        <v>396</v>
      </c>
      <c r="E391" s="6" t="s">
        <v>397</v>
      </c>
      <c r="F391" s="7" t="s">
        <v>419</v>
      </c>
      <c r="G391" s="8" t="s">
        <v>419</v>
      </c>
      <c r="H391" s="9" t="s">
        <v>419</v>
      </c>
      <c r="I391" s="10" t="s">
        <v>397</v>
      </c>
      <c r="J391" s="11" t="s">
        <v>398</v>
      </c>
      <c r="K391" s="12" t="s">
        <v>398</v>
      </c>
      <c r="L391" s="13" t="s">
        <v>397</v>
      </c>
      <c r="M391" s="14" t="s">
        <v>419</v>
      </c>
      <c r="N391" s="15" t="s">
        <v>397</v>
      </c>
      <c r="O391" s="20" t="s">
        <v>419</v>
      </c>
      <c r="P391" s="17" t="s">
        <v>419</v>
      </c>
      <c r="Q391" s="18" t="s">
        <v>397</v>
      </c>
      <c r="R391" s="19" t="s">
        <v>419</v>
      </c>
      <c r="S391" s="20" t="s">
        <v>419</v>
      </c>
      <c r="T391" s="21">
        <f>(IF(E391=$E$2,1,0)+IF(F391=$F$2,1,0)+IF(G391=$G$2,1,0)+IF(H391=$H$2,1,0)+IF(I391=$I$2,1,0)+IF(J391=$J$2,1,0)+IF(K391=$K$2,1,0)+IF(L391=$L$2,1,0)+IF(M391=$M$2,1,0)+IF(N391=$N$2,1,0)+IF(O391=$O$2,1,0)+IF(P391=$P$2,1,0)+IF(Q391=$Q$2,1,0)+IF(R391=$R$2,1,0)+IF(S391=$S$2,1,0))/COUNTA(E391:S391)</f>
        <v>0</v>
      </c>
      <c r="U391" s="21">
        <f>(IF(E391=$E$2,1,0)+IF(F391=$F$2,1,0)+IF(G391=$G$2,1,0)+IF(H391=$H$2,1,0)+IF(I391=$I$2,1,0)+IF(J391=$J$2,1,0)+IF(K391=$K$2,1,0)+IF(L391=$L$2,1,0)+IF(M391=$M$2,1,0)+IF(N391=$N$2,1,0)+IF(O391=$O$2,1,0)+IF(P391=$P$2,1,0)+IF(Q391=$Q$2,1,0)+IF(R391=$R$2,1,0)+IF(S391=$S$2,1,0))/(COUNTIF(E391:S391,"Yea")+COUNTIF(E391:S391,"Nay"))</f>
        <v>0</v>
      </c>
      <c r="V391" s="21">
        <f>(IF(E391=$E$2,1,0)+IF(F391=$F$2,1,0)+IF(G391=$G$2,1,0)+IF(H391=$H$2,1,0)+IF(I391=$I$2,1,0)+IF(J391=$J$2,1,0)+IF(K391=$K$2,1,0))/(COUNTIF(E391:K391,"Yea")+COUNTIF(E391:K391,"Nay"))</f>
        <v>0</v>
      </c>
      <c r="W391" s="21">
        <f>(IF(L391=$L$2,1,0)+IF(M391=$M$2,1,0)+IF(N391=$N$2,1,0)+IF(O391=$O$2,1,0)+IF(P391=$P$2,1,0)+IF(Q391=$Q$2,1,0)+IF(R391=$R$2,1,0)+IF(S391=$S$2,1,0))/(COUNTIF(L391:S391,"Yea")+COUNTIF(L391:S391,"Nay"))</f>
        <v>0</v>
      </c>
    </row>
    <row r="392" spans="1:23">
      <c r="A392" s="2" t="s">
        <v>159</v>
      </c>
      <c r="B392" s="3" t="s">
        <v>409</v>
      </c>
      <c r="C392" s="4" t="s">
        <v>422</v>
      </c>
      <c r="D392" s="5" t="s">
        <v>396</v>
      </c>
      <c r="E392" s="6" t="s">
        <v>397</v>
      </c>
      <c r="F392" s="7" t="s">
        <v>419</v>
      </c>
      <c r="G392" s="8" t="s">
        <v>419</v>
      </c>
      <c r="H392" s="9" t="s">
        <v>419</v>
      </c>
      <c r="I392" s="10" t="s">
        <v>397</v>
      </c>
      <c r="J392" s="11" t="s">
        <v>419</v>
      </c>
      <c r="K392" s="12" t="s">
        <v>419</v>
      </c>
      <c r="L392" s="13" t="s">
        <v>397</v>
      </c>
      <c r="M392" s="20" t="s">
        <v>397</v>
      </c>
      <c r="N392" s="15" t="s">
        <v>397</v>
      </c>
      <c r="O392" s="16" t="s">
        <v>419</v>
      </c>
      <c r="P392" s="17" t="s">
        <v>419</v>
      </c>
      <c r="Q392" s="18" t="s">
        <v>419</v>
      </c>
      <c r="R392" s="19" t="s">
        <v>397</v>
      </c>
      <c r="S392" s="20" t="s">
        <v>397</v>
      </c>
      <c r="T392" s="21">
        <f>(IF(E392=$E$2,1,0)+IF(F392=$F$2,1,0)+IF(G392=$G$2,1,0)+IF(H392=$H$2,1,0)+IF(I392=$I$2,1,0)+IF(J392=$J$2,1,0)+IF(K392=$K$2,1,0)+IF(L392=$L$2,1,0)+IF(M392=$M$2,1,0)+IF(N392=$N$2,1,0)+IF(O392=$O$2,1,0)+IF(P392=$P$2,1,0)+IF(Q392=$Q$2,1,0)+IF(R392=$R$2,1,0)+IF(S392=$S$2,1,0))/COUNTA(E392:S392)</f>
        <v>0</v>
      </c>
      <c r="U392" s="21">
        <f>(IF(E392=$E$2,1,0)+IF(F392=$F$2,1,0)+IF(G392=$G$2,1,0)+IF(H392=$H$2,1,0)+IF(I392=$I$2,1,0)+IF(J392=$J$2,1,0)+IF(K392=$K$2,1,0)+IF(L392=$L$2,1,0)+IF(M392=$M$2,1,0)+IF(N392=$N$2,1,0)+IF(O392=$O$2,1,0)+IF(P392=$P$2,1,0)+IF(Q392=$Q$2,1,0)+IF(R392=$R$2,1,0)+IF(S392=$S$2,1,0))/(COUNTIF(E392:S392,"Yea")+COUNTIF(E392:S392,"Nay"))</f>
        <v>0</v>
      </c>
      <c r="V392" s="21">
        <f>(IF(E392=$E$2,1,0)+IF(F392=$F$2,1,0)+IF(G392=$G$2,1,0)+IF(H392=$H$2,1,0)+IF(I392=$I$2,1,0)+IF(J392=$J$2,1,0)+IF(K392=$K$2,1,0))/(COUNTIF(E392:K392,"Yea")+COUNTIF(E392:K392,"Nay"))</f>
        <v>0</v>
      </c>
      <c r="W392" s="21">
        <f>(IF(L392=$L$2,1,0)+IF(M392=$M$2,1,0)+IF(N392=$N$2,1,0)+IF(O392=$O$2,1,0)+IF(P392=$P$2,1,0)+IF(Q392=$Q$2,1,0)+IF(R392=$R$2,1,0)+IF(S392=$S$2,1,0))/(COUNTIF(L392:S392,"Yea")+COUNTIF(L392:S392,"Nay"))</f>
        <v>0</v>
      </c>
    </row>
    <row r="393" spans="1:23">
      <c r="A393" s="2" t="s">
        <v>169</v>
      </c>
      <c r="B393" s="3" t="s">
        <v>415</v>
      </c>
      <c r="C393" s="4" t="s">
        <v>410</v>
      </c>
      <c r="D393" s="5" t="s">
        <v>405</v>
      </c>
      <c r="E393" s="6" t="s">
        <v>419</v>
      </c>
      <c r="F393" s="7" t="s">
        <v>419</v>
      </c>
      <c r="G393" s="8" t="s">
        <v>419</v>
      </c>
      <c r="H393" s="9" t="s">
        <v>419</v>
      </c>
      <c r="I393" s="10" t="s">
        <v>419</v>
      </c>
      <c r="J393" s="11" t="s">
        <v>23</v>
      </c>
      <c r="K393" s="12" t="s">
        <v>23</v>
      </c>
      <c r="L393" s="13" t="s">
        <v>419</v>
      </c>
      <c r="M393" s="14" t="s">
        <v>397</v>
      </c>
      <c r="N393" s="15" t="s">
        <v>397</v>
      </c>
      <c r="O393" s="20" t="s">
        <v>419</v>
      </c>
      <c r="P393" s="17" t="s">
        <v>397</v>
      </c>
      <c r="Q393" s="18" t="s">
        <v>419</v>
      </c>
      <c r="R393" s="19" t="s">
        <v>419</v>
      </c>
      <c r="S393" s="20" t="s">
        <v>419</v>
      </c>
      <c r="T393" s="21">
        <f>(IF(E393=$E$2,1,0)+IF(F393=$F$2,1,0)+IF(G393=$G$2,1,0)+IF(H393=$H$2,1,0)+IF(I393=$I$2,1,0)+IF(J393=$J$2,1,0)+IF(K393=$K$2,1,0)+IF(L393=$L$2,1,0)+IF(M393=$M$2,1,0)+IF(N393=$N$2,1,0)+IF(O393=$O$2,1,0)+IF(P393=$P$2,1,0)+IF(Q393=$Q$2,1,0)+IF(R393=$R$2,1,0)+IF(S393=$S$2,1,0))/COUNTA(E393:S393)</f>
        <v>0</v>
      </c>
      <c r="U393" s="21">
        <f>(IF(E393=$E$2,1,0)+IF(F393=$F$2,1,0)+IF(G393=$G$2,1,0)+IF(H393=$H$2,1,0)+IF(I393=$I$2,1,0)+IF(J393=$J$2,1,0)+IF(K393=$K$2,1,0)+IF(L393=$L$2,1,0)+IF(M393=$M$2,1,0)+IF(N393=$N$2,1,0)+IF(O393=$O$2,1,0)+IF(P393=$P$2,1,0)+IF(Q393=$Q$2,1,0)+IF(R393=$R$2,1,0)+IF(S393=$S$2,1,0))/(COUNTIF(E393:S393,"Yea")+COUNTIF(E393:S393,"Nay"))</f>
        <v>0</v>
      </c>
      <c r="V393" s="21" t="s">
        <v>22</v>
      </c>
      <c r="W393" s="21">
        <f>(IF(L393=$L$2,1,0)+IF(M393=$M$2,1,0)+IF(N393=$N$2,1,0)+IF(O393=$O$2,1,0)+IF(P393=$P$2,1,0)+IF(Q393=$Q$2,1,0)+IF(R393=$R$2,1,0)+IF(S393=$S$2,1,0))/(COUNTIF(L393:S393,"Yea")+COUNTIF(L393:S393,"Nay"))</f>
        <v>0</v>
      </c>
    </row>
    <row r="394" spans="1:23">
      <c r="A394" s="2" t="s">
        <v>184</v>
      </c>
      <c r="B394" s="3" t="s">
        <v>403</v>
      </c>
      <c r="C394" s="4" t="s">
        <v>416</v>
      </c>
      <c r="D394" s="5" t="s">
        <v>405</v>
      </c>
      <c r="E394" s="6" t="s">
        <v>397</v>
      </c>
      <c r="F394" s="7" t="s">
        <v>419</v>
      </c>
      <c r="G394" s="20" t="s">
        <v>419</v>
      </c>
      <c r="H394" s="20" t="s">
        <v>419</v>
      </c>
      <c r="I394" s="10" t="s">
        <v>419</v>
      </c>
      <c r="J394" s="11" t="s">
        <v>419</v>
      </c>
      <c r="K394" s="20" t="s">
        <v>419</v>
      </c>
      <c r="L394" s="13" t="s">
        <v>397</v>
      </c>
      <c r="M394" s="14" t="s">
        <v>419</v>
      </c>
      <c r="N394" s="15" t="s">
        <v>397</v>
      </c>
      <c r="O394" s="16" t="s">
        <v>419</v>
      </c>
      <c r="P394" s="17" t="s">
        <v>419</v>
      </c>
      <c r="Q394" s="20" t="s">
        <v>419</v>
      </c>
      <c r="R394" s="19" t="s">
        <v>419</v>
      </c>
      <c r="S394" s="20" t="s">
        <v>419</v>
      </c>
      <c r="T394" s="21">
        <f>(IF(E394=$E$2,1,0)+IF(F394=$F$2,1,0)+IF(G394=$G$2,1,0)+IF(H394=$H$2,1,0)+IF(I394=$I$2,1,0)+IF(J394=$J$2,1,0)+IF(K394=$K$2,1,0)+IF(L394=$L$2,1,0)+IF(M394=$M$2,1,0)+IF(N394=$N$2,1,0)+IF(O394=$O$2,1,0)+IF(P394=$P$2,1,0)+IF(Q394=$Q$2,1,0)+IF(R394=$R$2,1,0)+IF(S394=$S$2,1,0))/COUNTA(E394:S394)</f>
        <v>0</v>
      </c>
      <c r="U394" s="21">
        <f>(IF(E394=$E$2,1,0)+IF(F394=$F$2,1,0)+IF(G394=$G$2,1,0)+IF(H394=$H$2,1,0)+IF(I394=$I$2,1,0)+IF(J394=$J$2,1,0)+IF(K394=$K$2,1,0)+IF(L394=$L$2,1,0)+IF(M394=$M$2,1,0)+IF(N394=$N$2,1,0)+IF(O394=$O$2,1,0)+IF(P394=$P$2,1,0)+IF(Q394=$Q$2,1,0)+IF(R394=$R$2,1,0)+IF(S394=$S$2,1,0))/(COUNTIF(E394:S394,"Yea")+COUNTIF(E394:S394,"Nay"))</f>
        <v>0</v>
      </c>
      <c r="V394" s="21">
        <f>(IF(E394=$E$2,1,0)+IF(F394=$F$2,1,0)+IF(G394=$G$2,1,0)+IF(H394=$H$2,1,0)+IF(I394=$I$2,1,0)+IF(J394=$J$2,1,0)+IF(K394=$K$2,1,0))/(COUNTIF(E394:K394,"Yea")+COUNTIF(E394:K394,"Nay"))</f>
        <v>0</v>
      </c>
      <c r="W394" s="21">
        <f>(IF(L394=$L$2,1,0)+IF(M394=$M$2,1,0)+IF(N394=$N$2,1,0)+IF(O394=$O$2,1,0)+IF(P394=$P$2,1,0)+IF(Q394=$Q$2,1,0)+IF(R394=$R$2,1,0)+IF(S394=$S$2,1,0))/(COUNTIF(L394:S394,"Yea")+COUNTIF(L394:S394,"Nay"))</f>
        <v>0</v>
      </c>
    </row>
    <row r="395" spans="1:23">
      <c r="A395" s="2" t="s">
        <v>29</v>
      </c>
      <c r="B395" s="3" t="s">
        <v>409</v>
      </c>
      <c r="C395" s="4" t="s">
        <v>468</v>
      </c>
      <c r="D395" s="5" t="s">
        <v>396</v>
      </c>
      <c r="E395" s="20" t="s">
        <v>419</v>
      </c>
      <c r="F395" s="20" t="s">
        <v>23</v>
      </c>
      <c r="G395" s="8" t="s">
        <v>23</v>
      </c>
      <c r="H395" s="20" t="s">
        <v>23</v>
      </c>
      <c r="I395" s="10" t="s">
        <v>23</v>
      </c>
      <c r="J395" s="20" t="s">
        <v>23</v>
      </c>
      <c r="K395" s="20" t="s">
        <v>23</v>
      </c>
      <c r="L395" s="20" t="s">
        <v>419</v>
      </c>
      <c r="M395" s="14" t="s">
        <v>419</v>
      </c>
      <c r="N395" s="20" t="s">
        <v>397</v>
      </c>
      <c r="O395" s="16" t="s">
        <v>419</v>
      </c>
      <c r="P395" s="20" t="s">
        <v>23</v>
      </c>
      <c r="Q395" s="18" t="s">
        <v>23</v>
      </c>
      <c r="R395" s="19" t="s">
        <v>23</v>
      </c>
      <c r="S395" s="20" t="s">
        <v>23</v>
      </c>
      <c r="T395" s="21">
        <f>(IF(E395=$E$2,1,0)+IF(F395=$F$2,1,0)+IF(G395=$G$2,1,0)+IF(H395=$H$2,1,0)+IF(I395=$I$2,1,0)+IF(J395=$J$2,1,0)+IF(K395=$K$2,1,0)+IF(L395=$L$2,1,0)+IF(M395=$M$2,1,0)+IF(N395=$N$2,1,0)+IF(O395=$O$2,1,0)+IF(P395=$P$2,1,0)+IF(Q395=$Q$2,1,0)+IF(R395=$R$2,1,0)+IF(S395=$S$2,1,0))/COUNTA(E395:S395)</f>
        <v>0</v>
      </c>
      <c r="U395" s="21">
        <f>(IF(E395=$E$2,1,0)+IF(F395=$F$2,1,0)+IF(G395=$G$2,1,0)+IF(H395=$H$2,1,0)+IF(I395=$I$2,1,0)+IF(J395=$J$2,1,0)+IF(K395=$K$2,1,0)+IF(L395=$L$2,1,0)+IF(M395=$M$2,1,0)+IF(N395=$N$2,1,0)+IF(O395=$O$2,1,0)+IF(P395=$P$2,1,0)+IF(Q395=$Q$2,1,0)+IF(R395=$R$2,1,0)+IF(S395=$S$2,1,0))/(COUNTIF(E395:S395,"Yea")+COUNTIF(E395:S395,"Nay"))</f>
        <v>0</v>
      </c>
      <c r="V395" s="21" t="s">
        <v>22</v>
      </c>
      <c r="W395" s="21">
        <f>(IF(L395=$L$2,1,0)+IF(M395=$M$2,1,0)+IF(N395=$N$2,1,0)+IF(O395=$O$2,1,0)+IF(P395=$P$2,1,0)+IF(Q395=$Q$2,1,0)+IF(R395=$R$2,1,0)+IF(S395=$S$2,1,0))/(COUNTIF(L395:S395,"Yea")+COUNTIF(L395:S395,"Nay"))</f>
        <v>0</v>
      </c>
    </row>
    <row r="396" spans="1:23">
      <c r="A396" s="2" t="s">
        <v>38</v>
      </c>
      <c r="B396" s="3" t="s">
        <v>403</v>
      </c>
      <c r="C396" s="4" t="s">
        <v>468</v>
      </c>
      <c r="D396" s="5" t="s">
        <v>405</v>
      </c>
      <c r="E396" s="20" t="s">
        <v>419</v>
      </c>
      <c r="F396" s="7" t="s">
        <v>419</v>
      </c>
      <c r="G396" s="8" t="s">
        <v>419</v>
      </c>
      <c r="H396" s="20" t="s">
        <v>419</v>
      </c>
      <c r="I396" s="20" t="s">
        <v>419</v>
      </c>
      <c r="J396" s="11" t="s">
        <v>419</v>
      </c>
      <c r="K396" s="20" t="s">
        <v>419</v>
      </c>
      <c r="L396" s="20" t="s">
        <v>23</v>
      </c>
      <c r="M396" s="14" t="s">
        <v>397</v>
      </c>
      <c r="N396" s="20" t="s">
        <v>397</v>
      </c>
      <c r="O396" s="16" t="s">
        <v>419</v>
      </c>
      <c r="P396" s="17" t="s">
        <v>419</v>
      </c>
      <c r="Q396" s="18" t="s">
        <v>419</v>
      </c>
      <c r="R396" s="20" t="s">
        <v>419</v>
      </c>
      <c r="S396" s="20" t="s">
        <v>419</v>
      </c>
      <c r="T396" s="21">
        <f>(IF(E396=$E$2,1,0)+IF(F396=$F$2,1,0)+IF(G396=$G$2,1,0)+IF(H396=$H$2,1,0)+IF(I396=$I$2,1,0)+IF(J396=$J$2,1,0)+IF(K396=$K$2,1,0)+IF(L396=$L$2,1,0)+IF(M396=$M$2,1,0)+IF(N396=$N$2,1,0)+IF(O396=$O$2,1,0)+IF(P396=$P$2,1,0)+IF(Q396=$Q$2,1,0)+IF(R396=$R$2,1,0)+IF(S396=$S$2,1,0))/COUNTA(E396:S396)</f>
        <v>0</v>
      </c>
      <c r="U396" s="21">
        <f>(IF(E396=$E$2,1,0)+IF(F396=$F$2,1,0)+IF(G396=$G$2,1,0)+IF(H396=$H$2,1,0)+IF(I396=$I$2,1,0)+IF(J396=$J$2,1,0)+IF(K396=$K$2,1,0)+IF(L396=$L$2,1,0)+IF(M396=$M$2,1,0)+IF(N396=$N$2,1,0)+IF(O396=$O$2,1,0)+IF(P396=$P$2,1,0)+IF(Q396=$Q$2,1,0)+IF(R396=$R$2,1,0)+IF(S396=$S$2,1,0))/(COUNTIF(E396:S396,"Yea")+COUNTIF(E396:S396,"Nay"))</f>
        <v>0</v>
      </c>
      <c r="V396" s="21" t="s">
        <v>22</v>
      </c>
      <c r="W396" s="21">
        <f>(IF(L396=$L$2,1,0)+IF(M396=$M$2,1,0)+IF(N396=$N$2,1,0)+IF(O396=$O$2,1,0)+IF(P396=$P$2,1,0)+IF(Q396=$Q$2,1,0)+IF(R396=$R$2,1,0)+IF(S396=$S$2,1,0))/(COUNTIF(L396:S396,"Yea")+COUNTIF(L396:S396,"Nay"))</f>
        <v>0</v>
      </c>
    </row>
    <row r="397" spans="1:23">
      <c r="A397" s="2" t="s">
        <v>54</v>
      </c>
      <c r="B397" s="3" t="s">
        <v>409</v>
      </c>
      <c r="C397" s="4" t="s">
        <v>202</v>
      </c>
      <c r="D397" s="5" t="s">
        <v>405</v>
      </c>
      <c r="E397" s="6" t="s">
        <v>419</v>
      </c>
      <c r="F397" s="7" t="s">
        <v>23</v>
      </c>
      <c r="G397" s="8" t="s">
        <v>23</v>
      </c>
      <c r="H397" s="20" t="s">
        <v>23</v>
      </c>
      <c r="I397" s="20" t="s">
        <v>23</v>
      </c>
      <c r="J397" s="20" t="s">
        <v>23</v>
      </c>
      <c r="K397" s="20" t="s">
        <v>23</v>
      </c>
      <c r="L397" s="20" t="s">
        <v>419</v>
      </c>
      <c r="M397" s="14" t="s">
        <v>419</v>
      </c>
      <c r="N397" s="15" t="s">
        <v>419</v>
      </c>
      <c r="O397" s="20" t="s">
        <v>23</v>
      </c>
      <c r="P397" s="17" t="s">
        <v>23</v>
      </c>
      <c r="Q397" s="18" t="s">
        <v>23</v>
      </c>
      <c r="R397" s="20" t="s">
        <v>23</v>
      </c>
      <c r="S397" s="20" t="s">
        <v>23</v>
      </c>
      <c r="T397" s="21">
        <f>(IF(E397=$E$2,1,0)+IF(F397=$F$2,1,0)+IF(G397=$G$2,1,0)+IF(H397=$H$2,1,0)+IF(I397=$I$2,1,0)+IF(J397=$J$2,1,0)+IF(K397=$K$2,1,0)+IF(L397=$L$2,1,0)+IF(M397=$M$2,1,0)+IF(N397=$N$2,1,0)+IF(O397=$O$2,1,0)+IF(P397=$P$2,1,0)+IF(Q397=$Q$2,1,0)+IF(R397=$R$2,1,0)+IF(S397=$S$2,1,0))/COUNTA(E397:S397)</f>
        <v>0</v>
      </c>
      <c r="U397" s="21">
        <v>0</v>
      </c>
      <c r="V397" s="21" t="s">
        <v>22</v>
      </c>
      <c r="W397" s="21" t="s">
        <v>22</v>
      </c>
    </row>
    <row r="398" spans="1:23">
      <c r="A398" s="2" t="s">
        <v>75</v>
      </c>
      <c r="B398" s="3" t="s">
        <v>409</v>
      </c>
      <c r="C398" s="4" t="s">
        <v>63</v>
      </c>
      <c r="D398" s="5" t="s">
        <v>396</v>
      </c>
      <c r="E398" s="6" t="s">
        <v>397</v>
      </c>
      <c r="F398" s="20" t="s">
        <v>419</v>
      </c>
      <c r="G398" s="20" t="s">
        <v>398</v>
      </c>
      <c r="H398" s="20" t="s">
        <v>398</v>
      </c>
      <c r="I398" s="20" t="s">
        <v>397</v>
      </c>
      <c r="J398" s="20" t="s">
        <v>419</v>
      </c>
      <c r="K398" s="20" t="s">
        <v>419</v>
      </c>
      <c r="L398" s="20" t="s">
        <v>397</v>
      </c>
      <c r="M398" s="20" t="s">
        <v>397</v>
      </c>
      <c r="N398" s="15" t="s">
        <v>397</v>
      </c>
      <c r="O398" s="20" t="s">
        <v>397</v>
      </c>
      <c r="P398" s="20" t="s">
        <v>419</v>
      </c>
      <c r="Q398" s="20" t="s">
        <v>397</v>
      </c>
      <c r="R398" s="20" t="s">
        <v>397</v>
      </c>
      <c r="S398" s="20" t="s">
        <v>397</v>
      </c>
      <c r="T398" s="21">
        <f>(IF(E398=$E$2,1,0)+IF(F398=$F$2,1,0)+IF(G398=$G$2,1,0)+IF(H398=$H$2,1,0)+IF(I398=$I$2,1,0)+IF(J398=$J$2,1,0)+IF(K398=$K$2,1,0)+IF(L398=$L$2,1,0)+IF(M398=$M$2,1,0)+IF(N398=$N$2,1,0)+IF(O398=$O$2,1,0)+IF(P398=$P$2,1,0)+IF(Q398=$Q$2,1,0)+IF(R398=$R$2,1,0)+IF(S398=$S$2,1,0))/COUNTA(E398:S398)</f>
        <v>0</v>
      </c>
      <c r="U398" s="21">
        <f>(IF(E398=$E$2,1,0)+IF(F398=$F$2,1,0)+IF(G398=$G$2,1,0)+IF(H398=$H$2,1,0)+IF(I398=$I$2,1,0)+IF(J398=$J$2,1,0)+IF(K398=$K$2,1,0)+IF(L398=$L$2,1,0)+IF(M398=$M$2,1,0)+IF(N398=$N$2,1,0)+IF(O398=$O$2,1,0)+IF(P398=$P$2,1,0)+IF(Q398=$Q$2,1,0)+IF(R398=$R$2,1,0)+IF(S398=$S$2,1,0))/(COUNTIF(E398:S398,"Yea")+COUNTIF(E398:S398,"Nay"))</f>
        <v>0</v>
      </c>
      <c r="V398" s="21">
        <f>(IF(E398=$E$2,1,0)+IF(F398=$F$2,1,0)+IF(G398=$G$2,1,0)+IF(H398=$H$2,1,0)+IF(I398=$I$2,1,0)+IF(J398=$J$2,1,0)+IF(K398=$K$2,1,0))/(COUNTIF(E398:K398,"Yea")+COUNTIF(E398:K398,"Nay"))</f>
        <v>0</v>
      </c>
      <c r="W398" s="21">
        <f>(IF(L398=$L$2,1,0)+IF(M398=$M$2,1,0)+IF(N398=$N$2,1,0)+IF(O398=$O$2,1,0)+IF(P398=$P$2,1,0)+IF(Q398=$Q$2,1,0)+IF(R398=$R$2,1,0)+IF(S398=$S$2,1,0))/(COUNTIF(L398:S398,"Yea")+COUNTIF(L398:S398,"Nay"))</f>
        <v>0</v>
      </c>
    </row>
    <row r="399" spans="1:23">
      <c r="A399" s="2" t="s">
        <v>3</v>
      </c>
      <c r="B399" s="3" t="s">
        <v>430</v>
      </c>
      <c r="C399" s="4" t="s">
        <v>435</v>
      </c>
      <c r="D399" s="5" t="s">
        <v>396</v>
      </c>
      <c r="E399" s="6" t="s">
        <v>397</v>
      </c>
      <c r="F399" s="7" t="s">
        <v>419</v>
      </c>
      <c r="G399" s="8" t="s">
        <v>419</v>
      </c>
      <c r="H399" s="20" t="s">
        <v>419</v>
      </c>
      <c r="I399" s="20" t="s">
        <v>397</v>
      </c>
      <c r="J399" s="11" t="s">
        <v>23</v>
      </c>
      <c r="K399" s="12" t="s">
        <v>398</v>
      </c>
      <c r="L399" s="20" t="s">
        <v>397</v>
      </c>
      <c r="M399" s="14" t="s">
        <v>397</v>
      </c>
      <c r="N399" s="15" t="s">
        <v>397</v>
      </c>
      <c r="O399" s="20" t="s">
        <v>419</v>
      </c>
      <c r="P399" s="17" t="s">
        <v>397</v>
      </c>
      <c r="Q399" s="18" t="s">
        <v>397</v>
      </c>
      <c r="R399" s="20" t="s">
        <v>419</v>
      </c>
      <c r="S399" s="20" t="s">
        <v>419</v>
      </c>
      <c r="T399" s="21">
        <f>(IF(E399=$E$2,1,0)+IF(F399=$F$2,1,0)+IF(G399=$G$2,1,0)+IF(H399=$H$2,1,0)+IF(I399=$I$2,1,0)+IF(J399=$J$2,1,0)+IF(K399=$K$2,1,0)+IF(L399=$L$2,1,0)+IF(M399=$M$2,1,0)+IF(N399=$N$2,1,0)+IF(O399=$O$2,1,0)+IF(P399=$P$2,1,0)+IF(Q399=$Q$2,1,0)+IF(R399=$R$2,1,0)+IF(S399=$S$2,1,0))/COUNTA(E399:S399)</f>
        <v>0</v>
      </c>
      <c r="U399" s="21">
        <f>(IF(E399=$E$2,1,0)+IF(F399=$F$2,1,0)+IF(G399=$G$2,1,0)+IF(H399=$H$2,1,0)+IF(I399=$I$2,1,0)+IF(J399=$J$2,1,0)+IF(K399=$K$2,1,0)+IF(L399=$L$2,1,0)+IF(M399=$M$2,1,0)+IF(N399=$N$2,1,0)+IF(O399=$O$2,1,0)+IF(P399=$P$2,1,0)+IF(Q399=$Q$2,1,0)+IF(R399=$R$2,1,0)+IF(S399=$S$2,1,0))/(COUNTIF(E399:S399,"Yea")+COUNTIF(E399:S399,"Nay"))</f>
        <v>0</v>
      </c>
      <c r="V399" s="21">
        <f>(IF(E399=$E$2,1,0)+IF(F399=$F$2,1,0)+IF(G399=$G$2,1,0)+IF(H399=$H$2,1,0)+IF(I399=$I$2,1,0)+IF(J399=$J$2,1,0)+IF(K399=$K$2,1,0))/(COUNTIF(E399:K399,"Yea")+COUNTIF(E399:K399,"Nay"))</f>
        <v>0</v>
      </c>
      <c r="W399" s="21">
        <f>(IF(L399=$L$2,1,0)+IF(M399=$M$2,1,0)+IF(N399=$N$2,1,0)+IF(O399=$O$2,1,0)+IF(P399=$P$2,1,0)+IF(Q399=$Q$2,1,0)+IF(R399=$R$2,1,0)+IF(S399=$S$2,1,0))/(COUNTIF(L399:S399,"Yea")+COUNTIF(L399:S399,"Nay"))</f>
        <v>0</v>
      </c>
    </row>
    <row r="400" spans="1:23">
      <c r="T400" s="23"/>
      <c r="U400" s="23"/>
      <c r="V400" s="23"/>
      <c r="W400" s="23"/>
    </row>
    <row r="401" spans="20:23">
      <c r="T401" s="23"/>
      <c r="U401" s="23"/>
      <c r="V401" s="23"/>
      <c r="W401" s="23"/>
    </row>
    <row r="402" spans="20:23">
      <c r="T402" s="23"/>
      <c r="U402" s="23"/>
      <c r="V402" s="23"/>
      <c r="W402" s="23"/>
    </row>
  </sheetData>
  <sheetCalcPr fullCalcOnLoad="1"/>
  <sortState ref="A5:W399">
    <sortCondition descending="1" ref="U5:U399"/>
    <sortCondition ref="A5:A399"/>
  </sortState>
  <phoneticPr fontId="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Carolyn McKinney</cp:lastModifiedBy>
  <dcterms:created xsi:type="dcterms:W3CDTF">2016-10-30T23:02:12Z</dcterms:created>
  <dcterms:modified xsi:type="dcterms:W3CDTF">2016-10-31T18:33:46Z</dcterms:modified>
</cp:coreProperties>
</file>